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porabnik\Desktop\"/>
    </mc:Choice>
  </mc:AlternateContent>
  <bookViews>
    <workbookView xWindow="0" yWindow="0" windowWidth="28800" windowHeight="12435" activeTab="2"/>
  </bookViews>
  <sheets>
    <sheet name="Iskanje cilja" sheetId="4" r:id="rId1"/>
    <sheet name="iskanje cilja 2" sheetId="1" r:id="rId2"/>
    <sheet name="scenarij" sheetId="5" r:id="rId3"/>
    <sheet name="reševalec" sheetId="6" r:id="rId4"/>
  </sheets>
  <externalReferences>
    <externalReference r:id="rId5"/>
    <externalReference r:id="rId6"/>
    <externalReference r:id="rId7"/>
  </externalReferences>
  <definedNames>
    <definedName name="boxes" localSheetId="3">[3]Naročilo!$E$38:$E$39,[3]Naročilo!$E$37</definedName>
    <definedName name="boxes" localSheetId="2">[3]Naročilo!$E$38:$E$39,[3]Naročilo!$E$37</definedName>
    <definedName name="boxes">[1]Naročilo!$E$38:$E$39,[1]Naročilo!$E$37</definedName>
    <definedName name="BudgetTab">#REF!</definedName>
    <definedName name="C_">#REF!</definedName>
    <definedName name="CC">'[2]Prilagajanje naročila'!$H$23:$H$26</definedName>
    <definedName name="Customize">[2]!Customize</definedName>
    <definedName name="data82" localSheetId="3">[3]Naročilo!#REF!</definedName>
    <definedName name="data82" localSheetId="2">[3]Naročilo!#REF!</definedName>
    <definedName name="data82">[1]Naročilo!#REF!</definedName>
    <definedName name="dflt2">'[2]Prilagajanje naročila'!$F$23</definedName>
    <definedName name="dflt3">'[2]Prilagajanje naročila'!$F$24</definedName>
    <definedName name="dflt4">'[2]Prilagajanje naročila'!$E$25</definedName>
    <definedName name="dflt5">'[2]Prilagajanje naročila'!$F$27</definedName>
    <definedName name="GoAssetChart" localSheetId="0">'Iskanje cilja'!GoAssetChart</definedName>
    <definedName name="GoAssetChart" localSheetId="3">reševalec!GoAssetChart</definedName>
    <definedName name="GoAssetChart" localSheetId="2">scenarij!GoAssetChart</definedName>
    <definedName name="GoAssetChart">[0]!GoAssetChart</definedName>
    <definedName name="GoBack" localSheetId="0">'Iskanje cilja'!GoBack</definedName>
    <definedName name="GoBack" localSheetId="3">reševalec!GoBack</definedName>
    <definedName name="GoBack" localSheetId="2">scenarij!GoBack</definedName>
    <definedName name="GoBack">[0]!GoBack</definedName>
    <definedName name="GoBalanceSheet" localSheetId="0">'Iskanje cilja'!GoBalanceSheet</definedName>
    <definedName name="GoBalanceSheet" localSheetId="3">reševalec!GoBalanceSheet</definedName>
    <definedName name="GoBalanceSheet" localSheetId="2">scenarij!GoBalanceSheet</definedName>
    <definedName name="GoBalanceSheet">[0]!GoBalanceSheet</definedName>
    <definedName name="GoCashFlow" localSheetId="0">'Iskanje cilja'!GoCashFlow</definedName>
    <definedName name="GoCashFlow" localSheetId="3">reševalec!GoCashFlow</definedName>
    <definedName name="GoCashFlow" localSheetId="2">scenarij!GoCashFlow</definedName>
    <definedName name="GoCashFlow">[0]!GoCashFlow</definedName>
    <definedName name="GoData" localSheetId="0">'Iskanje cilja'!GoData</definedName>
    <definedName name="GoData" localSheetId="3">reševalec!GoData</definedName>
    <definedName name="GoData" localSheetId="2">scenarij!GoData</definedName>
    <definedName name="GoData">[0]!GoData</definedName>
    <definedName name="GoIncomeChart" localSheetId="0">'Iskanje cilja'!GoIncomeChart</definedName>
    <definedName name="GoIncomeChart" localSheetId="3">reševalec!GoIncomeChart</definedName>
    <definedName name="GoIncomeChart" localSheetId="2">scenarij!GoIncomeChart</definedName>
    <definedName name="GoIncomeChart">[0]!GoIncomeChart</definedName>
    <definedName name="L_">#REF!</definedName>
    <definedName name="Nada">[2]!Nada</definedName>
    <definedName name="PO_Payments">[2]!PO_Payments</definedName>
    <definedName name="q_t_">#REF!</definedName>
    <definedName name="q0">#REF!</definedName>
    <definedName name="R_">#REF!</definedName>
    <definedName name="solver_adj" localSheetId="3" hidden="1">reševalec!$B$5:$B$8</definedName>
    <definedName name="solver_cvg" localSheetId="3" hidden="1">0.001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hs1" localSheetId="3" hidden="1">reševalec!$B$5</definedName>
    <definedName name="solver_lhs2" localSheetId="3" hidden="1">reševalec!$B$6</definedName>
    <definedName name="solver_lhs3" localSheetId="3" hidden="1">reševalec!$B$7</definedName>
    <definedName name="solver_lhs4" localSheetId="3" hidden="1">reševalec!$B$8</definedName>
    <definedName name="solver_lhs5" localSheetId="3" hidden="1">reševalec!$D$10</definedName>
    <definedName name="solver_lhs6" localSheetId="3" hidden="1">reševalec!$B$5:$B$8</definedName>
    <definedName name="solver_lhs7" localSheetId="3" hidden="1">reševalec!$B$5:$B$8</definedName>
    <definedName name="solver_lin" localSheetId="3" hidden="1">2</definedName>
    <definedName name="solver_neg" localSheetId="3" hidden="1">2</definedName>
    <definedName name="solver_num" localSheetId="3" hidden="1">6</definedName>
    <definedName name="solver_nwt" localSheetId="3" hidden="1">1</definedName>
    <definedName name="solver_opt" localSheetId="3" hidden="1">reševalec!$F$10</definedName>
    <definedName name="solver_pre" localSheetId="3" hidden="1">0.000001</definedName>
    <definedName name="solver_rel1" localSheetId="3" hidden="1">1</definedName>
    <definedName name="solver_rel2" localSheetId="3" hidden="1">1</definedName>
    <definedName name="solver_rel3" localSheetId="3" hidden="1">1</definedName>
    <definedName name="solver_rel4" localSheetId="3" hidden="1">1</definedName>
    <definedName name="solver_rel5" localSheetId="3" hidden="1">1</definedName>
    <definedName name="solver_rel6" localSheetId="3" hidden="1">3</definedName>
    <definedName name="solver_rel7" localSheetId="3" hidden="1">3</definedName>
    <definedName name="solver_rhs1" localSheetId="3" hidden="1">reševalec!$B$15</definedName>
    <definedName name="solver_rhs2" localSheetId="3" hidden="1">reševalec!$B$16</definedName>
    <definedName name="solver_rhs3" localSheetId="3" hidden="1">reševalec!$B$17</definedName>
    <definedName name="solver_rhs4" localSheetId="3" hidden="1">reševalec!$B$18</definedName>
    <definedName name="solver_rhs5" localSheetId="3" hidden="1">reševalec!$B$19</definedName>
    <definedName name="solver_rhs6" localSheetId="3" hidden="1">0</definedName>
    <definedName name="solver_rhs7" localSheetId="3" hidden="1">0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mp" localSheetId="3" hidden="1">0</definedName>
    <definedName name="solver_tol" localSheetId="3" hidden="1">0.05</definedName>
    <definedName name="solver_typ" localSheetId="3" hidden="1">1</definedName>
    <definedName name="solver_val" localSheetId="3" hidden="1">0</definedName>
    <definedName name="t_">#REF!</definedName>
  </definedNames>
  <calcPr calcId="152511"/>
</workbook>
</file>

<file path=xl/calcChain.xml><?xml version="1.0" encoding="utf-8"?>
<calcChain xmlns="http://schemas.openxmlformats.org/spreadsheetml/2006/main">
  <c r="C25" i="4" l="1"/>
  <c r="B21" i="5"/>
  <c r="D5" i="6"/>
  <c r="F5" i="6"/>
  <c r="F10" i="6" s="1"/>
  <c r="D6" i="6"/>
  <c r="F6" i="6"/>
  <c r="D7" i="6"/>
  <c r="F7" i="6"/>
  <c r="D8" i="6"/>
  <c r="F8" i="6"/>
  <c r="B10" i="6"/>
  <c r="D10" i="6"/>
  <c r="B9" i="5"/>
  <c r="C21" i="4"/>
  <c r="C16" i="4"/>
  <c r="C4" i="4"/>
  <c r="H5" i="1"/>
  <c r="E4" i="1"/>
  <c r="B4" i="1"/>
</calcChain>
</file>

<file path=xl/comments1.xml><?xml version="1.0" encoding="utf-8"?>
<comments xmlns="http://schemas.openxmlformats.org/spreadsheetml/2006/main">
  <authors>
    <author>a</author>
  </authors>
  <commentList>
    <comment ref="A1" authorId="0" shapeId="0">
      <text>
        <r>
          <rPr>
            <b/>
            <sz val="8"/>
            <color indexed="81"/>
            <rFont val="Tahoma"/>
            <charset val="238"/>
          </rPr>
          <t>a:</t>
        </r>
        <r>
          <rPr>
            <sz val="8"/>
            <color indexed="81"/>
            <rFont val="Tahoma"/>
            <charset val="238"/>
          </rPr>
          <t xml:space="preserve">
V principu naj uporabniki sami vpišejo podatke in nastavijo formule. Če ne gre, daj an projekcijo tudi formule!</t>
        </r>
      </text>
    </comment>
  </commentList>
</comments>
</file>

<file path=xl/sharedStrings.xml><?xml version="1.0" encoding="utf-8"?>
<sst xmlns="http://schemas.openxmlformats.org/spreadsheetml/2006/main" count="60" uniqueCount="50">
  <si>
    <t>glavnica</t>
  </si>
  <si>
    <t>letna obrestna mera</t>
  </si>
  <si>
    <t>število vplačil</t>
  </si>
  <si>
    <t>rok odplačila</t>
  </si>
  <si>
    <t>plačilo</t>
  </si>
  <si>
    <t>vrednost enega vplačila</t>
  </si>
  <si>
    <t>vrednost pologa</t>
  </si>
  <si>
    <t>skupna renta</t>
  </si>
  <si>
    <t>začetni polog</t>
  </si>
  <si>
    <t>končna vsota</t>
  </si>
  <si>
    <t>Opomba</t>
  </si>
  <si>
    <t>1. Primer</t>
  </si>
  <si>
    <t>Vednost A</t>
  </si>
  <si>
    <t>Vrednost B</t>
  </si>
  <si>
    <t>Povprečje</t>
  </si>
  <si>
    <t>2. primer</t>
  </si>
  <si>
    <t>Andrej</t>
  </si>
  <si>
    <t>Maja</t>
  </si>
  <si>
    <t>Tina</t>
  </si>
  <si>
    <t>Jaz</t>
  </si>
  <si>
    <t>Povprečje službe</t>
  </si>
  <si>
    <t>3. primer</t>
  </si>
  <si>
    <t>Osebni dohodek neto</t>
  </si>
  <si>
    <t>Povišnica</t>
  </si>
  <si>
    <t>1. primer: Zanima nas kolišen bo mesečni obrok pri obrestni meri</t>
  </si>
  <si>
    <t>3%, 4% 6% in 7%</t>
  </si>
  <si>
    <t>Obrestna mera</t>
  </si>
  <si>
    <t>Število mesecev</t>
  </si>
  <si>
    <t>Glavnica</t>
  </si>
  <si>
    <t>Mesečni obrok</t>
  </si>
  <si>
    <t>2. primer: Izdelajte scenarije kolikšna bo povprečna OD oddelka, če</t>
  </si>
  <si>
    <t>imate vi 210.000, 220.000, 240.000,250.000</t>
  </si>
  <si>
    <t>Izdelano datoteko si pošljite na svoj Email naslov!</t>
  </si>
  <si>
    <t>Avtobus</t>
  </si>
  <si>
    <t xml:space="preserve">Število </t>
  </si>
  <si>
    <t>Cena/enoto</t>
  </si>
  <si>
    <t>Skupna cena</t>
  </si>
  <si>
    <t>Zaslužek</t>
  </si>
  <si>
    <t>Skupni zaslužek</t>
  </si>
  <si>
    <t>10 sedeži</t>
  </si>
  <si>
    <t>15 sedeži</t>
  </si>
  <si>
    <t>62 sedeži</t>
  </si>
  <si>
    <t>28 sedeži</t>
  </si>
  <si>
    <t>Skupaj</t>
  </si>
  <si>
    <t>Omejitve</t>
  </si>
  <si>
    <t>Maksim. z 10 sedeži</t>
  </si>
  <si>
    <t>Maksim. s 15 sedeži</t>
  </si>
  <si>
    <t>Maksim. z 62 sedeži</t>
  </si>
  <si>
    <t>Maksim. z 28 sedeži</t>
  </si>
  <si>
    <t xml:space="preserve">Začetni  kapital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</si>
</sst>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,##0\ &quot;SIT&quot;;\-#,##0\ &quot;SIT&quot;"/>
    <numFmt numFmtId="167" formatCode="#,##0.00\ &quot;SIT&quot;;[Red]\-#,##0.00\ &quot;SIT&quot;"/>
    <numFmt numFmtId="172" formatCode="_(&quot;$&quot;* #,##0_);_(&quot;$&quot;* \(#,##0\);_(&quot;$&quot;* &quot;-&quot;_);_(@_)"/>
    <numFmt numFmtId="174" formatCode="_(&quot;$&quot;* #,##0.00_);_(&quot;$&quot;* \(#,##0.00\);_(&quot;$&quot;* &quot;-&quot;??_);_(@_)"/>
    <numFmt numFmtId="176" formatCode="&quot;$&quot;#,##0;[Red]\-&quot;$&quot;#,##0"/>
    <numFmt numFmtId="177" formatCode="&quot;$&quot;#,##0.00;[Red]\-&quot;$&quot;#,##0.00"/>
    <numFmt numFmtId="178" formatCode="_-* #,##0_-;\-* #,##0_-;_-* &quot;-&quot;_-;_-@_-"/>
    <numFmt numFmtId="179" formatCode="_-* #,##0.00_-;\-* #,##0.00_-;_-* &quot;-&quot;??_-;_-@_-"/>
    <numFmt numFmtId="180" formatCode="_-&quot;Ł&quot;* #,##0_-;\-&quot;Ł&quot;* #,##0_-;_-&quot;Ł&quot;* &quot;-&quot;_-;_-@_-"/>
    <numFmt numFmtId="181" formatCode="_-&quot;Ł&quot;* #,##0.00_-;\-&quot;Ł&quot;* #,##0.00_-;_-&quot;Ł&quot;* &quot;-&quot;??_-;_-@_-"/>
    <numFmt numFmtId="182" formatCode="#,##0.00\ &quot;SIT&quot;"/>
    <numFmt numFmtId="184" formatCode="0.000"/>
  </numFmts>
  <fonts count="11" x14ac:knownFonts="1">
    <font>
      <sz val="10"/>
      <name val="Arial"/>
      <charset val="238"/>
    </font>
    <font>
      <sz val="10"/>
      <name val="Arial"/>
    </font>
    <font>
      <u/>
      <sz val="7.5"/>
      <color indexed="12"/>
      <name val="Arial"/>
    </font>
    <font>
      <b/>
      <sz val="10"/>
      <name val="Arial"/>
      <family val="2"/>
    </font>
    <font>
      <sz val="10"/>
      <name val="Arial CE"/>
      <family val="2"/>
      <charset val="238"/>
    </font>
    <font>
      <b/>
      <sz val="8"/>
      <color indexed="81"/>
      <name val="Tahoma"/>
      <charset val="238"/>
    </font>
    <font>
      <sz val="8"/>
      <color indexed="81"/>
      <name val="Tahoma"/>
      <charset val="238"/>
    </font>
    <font>
      <b/>
      <sz val="10"/>
      <name val="Arial CE"/>
    </font>
    <font>
      <b/>
      <sz val="10"/>
      <color indexed="10"/>
      <name val="Arial"/>
    </font>
    <font>
      <sz val="12"/>
      <name val="Arial CE"/>
      <family val="2"/>
      <charset val="238"/>
    </font>
    <font>
      <b/>
      <sz val="12"/>
      <name val="Arial CE"/>
    </font>
  </fonts>
  <fills count="5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5">
    <xf numFmtId="0" fontId="0" fillId="0" borderId="0"/>
    <xf numFmtId="3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2" borderId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34">
    <xf numFmtId="0" fontId="0" fillId="0" borderId="0" xfId="0"/>
    <xf numFmtId="9" fontId="0" fillId="0" borderId="0" xfId="0" applyNumberFormat="1"/>
    <xf numFmtId="167" fontId="0" fillId="0" borderId="0" xfId="0" applyNumberFormat="1"/>
    <xf numFmtId="0" fontId="1" fillId="0" borderId="0" xfId="8"/>
    <xf numFmtId="0" fontId="3" fillId="0" borderId="0" xfId="8" applyFont="1"/>
    <xf numFmtId="0" fontId="1" fillId="3" borderId="0" xfId="8" applyFont="1" applyFill="1"/>
    <xf numFmtId="184" fontId="1" fillId="4" borderId="0" xfId="8" applyNumberFormat="1" applyFill="1"/>
    <xf numFmtId="9" fontId="1" fillId="0" borderId="0" xfId="8" applyNumberFormat="1"/>
    <xf numFmtId="182" fontId="1" fillId="3" borderId="0" xfId="11" applyNumberFormat="1" applyFill="1"/>
    <xf numFmtId="182" fontId="1" fillId="4" borderId="0" xfId="11" applyNumberFormat="1" applyFill="1"/>
    <xf numFmtId="182" fontId="1" fillId="0" borderId="0" xfId="11" applyNumberFormat="1" applyFill="1"/>
    <xf numFmtId="0" fontId="1" fillId="3" borderId="0" xfId="8" applyFill="1"/>
    <xf numFmtId="10" fontId="1" fillId="3" borderId="0" xfId="8" applyNumberFormat="1" applyFill="1"/>
    <xf numFmtId="0" fontId="4" fillId="0" borderId="0" xfId="8" applyFont="1"/>
    <xf numFmtId="0" fontId="2" fillId="0" borderId="0" xfId="7" applyAlignment="1" applyProtection="1"/>
    <xf numFmtId="0" fontId="7" fillId="0" borderId="0" xfId="9" applyFont="1"/>
    <xf numFmtId="0" fontId="1" fillId="0" borderId="0" xfId="9"/>
    <xf numFmtId="0" fontId="7" fillId="0" borderId="1" xfId="9" applyFont="1" applyBorder="1"/>
    <xf numFmtId="0" fontId="1" fillId="0" borderId="1" xfId="9" applyBorder="1"/>
    <xf numFmtId="0" fontId="7" fillId="3" borderId="0" xfId="9" applyFont="1" applyFill="1"/>
    <xf numFmtId="9" fontId="1" fillId="3" borderId="0" xfId="9" applyNumberFormat="1" applyFill="1"/>
    <xf numFmtId="0" fontId="1" fillId="3" borderId="0" xfId="9" applyFill="1"/>
    <xf numFmtId="164" fontId="1" fillId="3" borderId="0" xfId="12" applyNumberFormat="1" applyFill="1"/>
    <xf numFmtId="164" fontId="8" fillId="3" borderId="0" xfId="12" applyNumberFormat="1" applyFont="1" applyFill="1"/>
    <xf numFmtId="0" fontId="3" fillId="0" borderId="0" xfId="9" applyFont="1"/>
    <xf numFmtId="182" fontId="1" fillId="3" borderId="0" xfId="12" applyNumberFormat="1" applyFill="1"/>
    <xf numFmtId="182" fontId="1" fillId="4" borderId="0" xfId="12" applyNumberFormat="1" applyFill="1"/>
    <xf numFmtId="0" fontId="9" fillId="0" borderId="0" xfId="9" applyFont="1"/>
    <xf numFmtId="0" fontId="10" fillId="0" borderId="0" xfId="9" applyFont="1"/>
    <xf numFmtId="0" fontId="10" fillId="0" borderId="0" xfId="9" applyFont="1" applyAlignment="1">
      <alignment horizontal="center" vertical="center"/>
    </xf>
    <xf numFmtId="0" fontId="10" fillId="0" borderId="0" xfId="9" applyFont="1" applyAlignment="1">
      <alignment horizontal="center" vertical="center" wrapText="1"/>
    </xf>
    <xf numFmtId="3" fontId="10" fillId="0" borderId="0" xfId="9" applyNumberFormat="1" applyFont="1"/>
    <xf numFmtId="1" fontId="10" fillId="0" borderId="0" xfId="9" applyNumberFormat="1" applyFont="1"/>
    <xf numFmtId="1" fontId="9" fillId="0" borderId="0" xfId="9" applyNumberFormat="1" applyFont="1"/>
  </cellXfs>
  <cellStyles count="15">
    <cellStyle name="Comma [0]" xfId="1"/>
    <cellStyle name="Currency [0]" xfId="2"/>
    <cellStyle name="Denar [0]_Naročilo" xfId="3"/>
    <cellStyle name="Denar_Naročilo" xfId="4"/>
    <cellStyle name="Dezimal [0]_Compiling Utility Macros" xfId="5"/>
    <cellStyle name="Dezimal_Compiling Utility Macros" xfId="6"/>
    <cellStyle name="Hiperpovezava" xfId="7" builtinId="8"/>
    <cellStyle name="Navadno" xfId="0" builtinId="0"/>
    <cellStyle name="Navadno_E-whatif analiza in iskanje cilja" xfId="8"/>
    <cellStyle name="Navadno_E-whatif analiza in iskanje vrednosti" xfId="9"/>
    <cellStyle name="Standard_Anpassen der Amortisation" xfId="10"/>
    <cellStyle name="Valuta_E-whatif analiza in iskanje cilja" xfId="11"/>
    <cellStyle name="Valuta_E-whatif analiza in iskanje vrednosti" xfId="12"/>
    <cellStyle name="Währung [0]_Compiling Utility Macros" xfId="13"/>
    <cellStyle name="Währung_Compiling Utility Macros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17</xdr:row>
      <xdr:rowOff>114300</xdr:rowOff>
    </xdr:from>
    <xdr:to>
      <xdr:col>6</xdr:col>
      <xdr:colOff>695325</xdr:colOff>
      <xdr:row>24</xdr:row>
      <xdr:rowOff>95250</xdr:rowOff>
    </xdr:to>
    <xdr:sp macro="" textlink="">
      <xdr:nvSpPr>
        <xdr:cNvPr id="1025" name="AutoShape 1"/>
        <xdr:cNvSpPr>
          <a:spLocks/>
        </xdr:cNvSpPr>
      </xdr:nvSpPr>
      <xdr:spPr bwMode="auto">
        <a:xfrm>
          <a:off x="3771900" y="2867025"/>
          <a:ext cx="3171825" cy="1114425"/>
        </a:xfrm>
        <a:prstGeom prst="borderCallout2">
          <a:avLst>
            <a:gd name="adj1" fmla="val 9935"/>
            <a:gd name="adj2" fmla="val -2338"/>
            <a:gd name="adj3" fmla="val 9935"/>
            <a:gd name="adj4" fmla="val -17991"/>
            <a:gd name="adj5" fmla="val 41060"/>
            <a:gd name="adj6" fmla="val -31074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sl-S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Obljubljen imate dvig OD v višini 8,5% in to znese toliko.</a:t>
          </a:r>
        </a:p>
        <a:p>
          <a:pPr algn="l" rtl="0">
            <a:lnSpc>
              <a:spcPts val="1000"/>
            </a:lnSpc>
            <a:defRPr sz="1000"/>
          </a:pPr>
          <a:r>
            <a:rPr lang="sl-S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Izračunajte za koliko % bi moral biti dvig, da dosežete 250.000</a:t>
          </a:r>
        </a:p>
        <a:p>
          <a:pPr algn="l" rtl="0">
            <a:lnSpc>
              <a:spcPts val="900"/>
            </a:lnSpc>
            <a:defRPr sz="1000"/>
          </a:pPr>
          <a:endParaRPr lang="sl-S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r>
            <a:rPr lang="sl-S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Nato pa ponovite izračun in izračunajte kolikšna bi morala biti osnovna plača, da bi pri teh 8,5% imeli 250.000</a:t>
          </a:r>
        </a:p>
      </xdr:txBody>
    </xdr:sp>
    <xdr:clientData/>
  </xdr:twoCellAnchor>
  <xdr:twoCellAnchor>
    <xdr:from>
      <xdr:col>4</xdr:col>
      <xdr:colOff>95250</xdr:colOff>
      <xdr:row>0</xdr:row>
      <xdr:rowOff>66675</xdr:rowOff>
    </xdr:from>
    <xdr:to>
      <xdr:col>6</xdr:col>
      <xdr:colOff>638175</xdr:colOff>
      <xdr:row>4</xdr:row>
      <xdr:rowOff>19050</xdr:rowOff>
    </xdr:to>
    <xdr:sp macro="" textlink="">
      <xdr:nvSpPr>
        <xdr:cNvPr id="1027" name="AutoShape 3"/>
        <xdr:cNvSpPr>
          <a:spLocks/>
        </xdr:cNvSpPr>
      </xdr:nvSpPr>
      <xdr:spPr bwMode="auto">
        <a:xfrm>
          <a:off x="3771900" y="66675"/>
          <a:ext cx="3114675" cy="600075"/>
        </a:xfrm>
        <a:prstGeom prst="borderCallout2">
          <a:avLst>
            <a:gd name="adj1" fmla="val 18292"/>
            <a:gd name="adj2" fmla="val -2380"/>
            <a:gd name="adj3" fmla="val 18292"/>
            <a:gd name="adj4" fmla="val -13097"/>
            <a:gd name="adj5" fmla="val 78051"/>
            <a:gd name="adj6" fmla="val -22144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l-S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Koliko mora znašati vrednost A, da bo povprčje  12?</a:t>
          </a:r>
        </a:p>
      </xdr:txBody>
    </xdr:sp>
    <xdr:clientData/>
  </xdr:twoCellAnchor>
  <xdr:twoCellAnchor>
    <xdr:from>
      <xdr:col>4</xdr:col>
      <xdr:colOff>114300</xdr:colOff>
      <xdr:row>10</xdr:row>
      <xdr:rowOff>9525</xdr:rowOff>
    </xdr:from>
    <xdr:to>
      <xdr:col>6</xdr:col>
      <xdr:colOff>676275</xdr:colOff>
      <xdr:row>16</xdr:row>
      <xdr:rowOff>104775</xdr:rowOff>
    </xdr:to>
    <xdr:sp macro="" textlink="">
      <xdr:nvSpPr>
        <xdr:cNvPr id="1028" name="AutoShape 4"/>
        <xdr:cNvSpPr>
          <a:spLocks/>
        </xdr:cNvSpPr>
      </xdr:nvSpPr>
      <xdr:spPr bwMode="auto">
        <a:xfrm>
          <a:off x="3790950" y="1628775"/>
          <a:ext cx="3133725" cy="1066800"/>
        </a:xfrm>
        <a:prstGeom prst="borderCallout2">
          <a:avLst>
            <a:gd name="adj1" fmla="val 10343"/>
            <a:gd name="adj2" fmla="val -2370"/>
            <a:gd name="adj3" fmla="val 10343"/>
            <a:gd name="adj4" fmla="val -13981"/>
            <a:gd name="adj5" fmla="val 77241"/>
            <a:gd name="adj6" fmla="val -22986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l-S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Kadrovska je poslala odločbo. Povprečna plača odddelka je lahok največ  275.000 SIT. Koliko mora znašati vaš OD?</a:t>
          </a:r>
        </a:p>
        <a:p>
          <a:pPr algn="l" rtl="0">
            <a:defRPr sz="1000"/>
          </a:pPr>
          <a:endParaRPr lang="sl-S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l-S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Naredite za ta primer še navaden graf poleg tabele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ibor%20-%20vaje%20za%20enodnevni%20semin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Naro&#269;ilo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porabnik/Desktop/Excel%20II%20primeri/Maribor%20-%20vaje%20za%20enodnevni%20semin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ročilo"/>
    </sheetNames>
    <sheetDataSet>
      <sheetData sheetId="0">
        <row r="39">
          <cell r="E39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lagajanje naročila"/>
    </sheetNames>
    <definedNames>
      <definedName name="Customize"/>
      <definedName name="Nada"/>
      <definedName name="PO_Payments"/>
    </definedNames>
    <sheetDataSet>
      <sheetData sheetId="0">
        <row r="23">
          <cell r="F23" t="str">
            <v>Država</v>
          </cell>
          <cell r="H23" t="str">
            <v>1. kreditna kartica</v>
          </cell>
        </row>
        <row r="24">
          <cell r="F24">
            <v>0.05</v>
          </cell>
          <cell r="H24" t="str">
            <v>2. kreditna kartica</v>
          </cell>
        </row>
        <row r="25">
          <cell r="E25" t="b">
            <v>1</v>
          </cell>
          <cell r="H25" t="str">
            <v>3. kreditna kartica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ročilo"/>
    </sheetNames>
    <sheetDataSet>
      <sheetData sheetId="0">
        <row r="39">
          <cell r="E3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3"/>
  <sheetViews>
    <sheetView showGridLines="0" zoomScale="175" zoomScaleNormal="175" workbookViewId="0"/>
  </sheetViews>
  <sheetFormatPr defaultRowHeight="12.75" x14ac:dyDescent="0.2"/>
  <cols>
    <col min="1" max="1" width="9.140625" style="3"/>
    <col min="2" max="2" width="19.5703125" style="3" customWidth="1"/>
    <col min="3" max="3" width="17.28515625" style="3" bestFit="1" customWidth="1"/>
    <col min="4" max="4" width="9.140625" style="3"/>
    <col min="5" max="5" width="21.85546875" style="3" customWidth="1"/>
    <col min="6" max="6" width="16.7109375" style="3" bestFit="1" customWidth="1"/>
    <col min="7" max="7" width="18.7109375" style="3" bestFit="1" customWidth="1"/>
    <col min="8" max="16384" width="9.140625" style="3"/>
  </cols>
  <sheetData>
    <row r="1" spans="1:3" x14ac:dyDescent="0.2">
      <c r="A1" s="3" t="s">
        <v>10</v>
      </c>
      <c r="B1" s="4" t="s">
        <v>11</v>
      </c>
      <c r="C1" s="5"/>
    </row>
    <row r="2" spans="1:3" x14ac:dyDescent="0.2">
      <c r="B2" s="3" t="s">
        <v>12</v>
      </c>
      <c r="C2" s="5">
        <v>85</v>
      </c>
    </row>
    <row r="3" spans="1:3" x14ac:dyDescent="0.2">
      <c r="B3" s="3" t="s">
        <v>13</v>
      </c>
      <c r="C3" s="5">
        <v>14</v>
      </c>
    </row>
    <row r="4" spans="1:3" x14ac:dyDescent="0.2">
      <c r="B4" s="3" t="s">
        <v>14</v>
      </c>
      <c r="C4" s="6">
        <f>AVERAGE(C2:C3)</f>
        <v>49.5</v>
      </c>
    </row>
    <row r="6" spans="1:3" x14ac:dyDescent="0.2">
      <c r="B6" s="7"/>
    </row>
    <row r="7" spans="1:3" x14ac:dyDescent="0.2">
      <c r="B7" s="7"/>
    </row>
    <row r="8" spans="1:3" x14ac:dyDescent="0.2">
      <c r="B8" s="7"/>
    </row>
    <row r="9" spans="1:3" x14ac:dyDescent="0.2">
      <c r="B9" s="7"/>
    </row>
    <row r="10" spans="1:3" x14ac:dyDescent="0.2">
      <c r="B10" s="7"/>
    </row>
    <row r="11" spans="1:3" x14ac:dyDescent="0.2">
      <c r="B11" s="4" t="s">
        <v>15</v>
      </c>
    </row>
    <row r="12" spans="1:3" x14ac:dyDescent="0.2">
      <c r="B12" s="3" t="s">
        <v>16</v>
      </c>
      <c r="C12" s="8">
        <v>200000</v>
      </c>
    </row>
    <row r="13" spans="1:3" x14ac:dyDescent="0.2">
      <c r="B13" s="3" t="s">
        <v>17</v>
      </c>
      <c r="C13" s="8">
        <v>300000</v>
      </c>
    </row>
    <row r="14" spans="1:3" x14ac:dyDescent="0.2">
      <c r="B14" s="3" t="s">
        <v>18</v>
      </c>
      <c r="C14" s="8">
        <v>250000</v>
      </c>
    </row>
    <row r="15" spans="1:3" x14ac:dyDescent="0.2">
      <c r="B15" s="3" t="s">
        <v>19</v>
      </c>
      <c r="C15" s="8">
        <v>0</v>
      </c>
    </row>
    <row r="16" spans="1:3" x14ac:dyDescent="0.2">
      <c r="B16" s="3" t="s">
        <v>20</v>
      </c>
      <c r="C16" s="9">
        <f>AVERAGE(C12:C15)</f>
        <v>187500</v>
      </c>
    </row>
    <row r="17" spans="2:7" x14ac:dyDescent="0.2">
      <c r="C17" s="10"/>
      <c r="G17" s="10"/>
    </row>
    <row r="18" spans="2:7" x14ac:dyDescent="0.2">
      <c r="B18" s="4" t="s">
        <v>21</v>
      </c>
    </row>
    <row r="19" spans="2:7" x14ac:dyDescent="0.2">
      <c r="B19" s="11" t="s">
        <v>22</v>
      </c>
      <c r="C19" s="8">
        <v>200000</v>
      </c>
    </row>
    <row r="20" spans="2:7" x14ac:dyDescent="0.2">
      <c r="B20" s="11" t="s">
        <v>23</v>
      </c>
      <c r="C20" s="12">
        <v>8.5000000000000006E-2</v>
      </c>
    </row>
    <row r="21" spans="2:7" x14ac:dyDescent="0.2">
      <c r="B21" s="11"/>
      <c r="C21" s="9">
        <f>C19*C20+C19</f>
        <v>217000</v>
      </c>
    </row>
    <row r="23" spans="2:7" x14ac:dyDescent="0.2">
      <c r="B23" s="11" t="s">
        <v>22</v>
      </c>
      <c r="C23" s="8">
        <v>230414.74654377881</v>
      </c>
    </row>
    <row r="24" spans="2:7" x14ac:dyDescent="0.2">
      <c r="B24" s="11" t="s">
        <v>23</v>
      </c>
      <c r="C24" s="12">
        <v>6.5000000000000002E-2</v>
      </c>
    </row>
    <row r="25" spans="2:7" x14ac:dyDescent="0.2">
      <c r="B25" s="11"/>
      <c r="C25" s="9">
        <f>C23*C24+C23</f>
        <v>245391.70506912444</v>
      </c>
    </row>
    <row r="35" spans="2:5" x14ac:dyDescent="0.2">
      <c r="E35" s="4"/>
    </row>
    <row r="40" spans="2:5" x14ac:dyDescent="0.2">
      <c r="B40" s="13"/>
      <c r="C40" s="13"/>
    </row>
    <row r="51" spans="2:2" x14ac:dyDescent="0.2">
      <c r="B51" s="14"/>
    </row>
    <row r="53" spans="2:2" x14ac:dyDescent="0.2">
      <c r="B53" s="14"/>
    </row>
  </sheetData>
  <phoneticPr fontId="1" type="noConversion"/>
  <printOptions gridLinesSet="0"/>
  <pageMargins left="0.75" right="0.75" top="1" bottom="1" header="0.5" footer="0.5"/>
  <pageSetup paperSize="9" orientation="portrait" horizontalDpi="4294967292" r:id="rId1"/>
  <headerFooter alignWithMargins="0">
    <oddHeader>&amp;A</oddHeader>
    <oddFooter>Page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zoomScale="205" zoomScaleNormal="205" workbookViewId="0"/>
  </sheetViews>
  <sheetFormatPr defaultRowHeight="12.75" x14ac:dyDescent="0.2"/>
  <cols>
    <col min="1" max="1" width="17.7109375" bestFit="1" customWidth="1"/>
    <col min="2" max="2" width="13.140625" bestFit="1" customWidth="1"/>
    <col min="4" max="4" width="20.28515625" bestFit="1" customWidth="1"/>
    <col min="5" max="5" width="13.5703125" bestFit="1" customWidth="1"/>
    <col min="7" max="7" width="17.7109375" bestFit="1" customWidth="1"/>
    <col min="8" max="8" width="13.5703125" bestFit="1" customWidth="1"/>
  </cols>
  <sheetData>
    <row r="1" spans="1:8" x14ac:dyDescent="0.2">
      <c r="A1" t="s">
        <v>0</v>
      </c>
      <c r="B1">
        <v>1000000</v>
      </c>
      <c r="D1" t="s">
        <v>1</v>
      </c>
      <c r="E1" s="1">
        <v>0.08</v>
      </c>
      <c r="G1" t="s">
        <v>1</v>
      </c>
      <c r="H1" s="1">
        <v>0.06</v>
      </c>
    </row>
    <row r="2" spans="1:8" x14ac:dyDescent="0.2">
      <c r="A2" t="s">
        <v>3</v>
      </c>
      <c r="B2">
        <v>36</v>
      </c>
      <c r="D2" t="s">
        <v>2</v>
      </c>
      <c r="E2">
        <v>24</v>
      </c>
      <c r="G2" t="s">
        <v>2</v>
      </c>
      <c r="H2">
        <v>12</v>
      </c>
    </row>
    <row r="3" spans="1:8" x14ac:dyDescent="0.2">
      <c r="A3" t="s">
        <v>1</v>
      </c>
      <c r="B3" s="1">
        <v>0.05</v>
      </c>
      <c r="D3" t="s">
        <v>5</v>
      </c>
      <c r="E3">
        <v>-10000</v>
      </c>
      <c r="G3" t="s">
        <v>6</v>
      </c>
      <c r="H3">
        <v>-10000</v>
      </c>
    </row>
    <row r="4" spans="1:8" x14ac:dyDescent="0.2">
      <c r="A4" t="s">
        <v>4</v>
      </c>
      <c r="B4" s="2">
        <f>PMT(B3/12,B2,B1)</f>
        <v>-29970.897104665477</v>
      </c>
      <c r="D4" t="s">
        <v>7</v>
      </c>
      <c r="E4" s="2">
        <f>PV(E1/12,E2,E3)</f>
        <v>221105.4360769724</v>
      </c>
      <c r="G4" t="s">
        <v>8</v>
      </c>
      <c r="H4">
        <v>-100000</v>
      </c>
    </row>
    <row r="5" spans="1:8" x14ac:dyDescent="0.2">
      <c r="G5" t="s">
        <v>9</v>
      </c>
      <c r="H5" s="2">
        <f>FV(H1/12,12,H3,H4,1)</f>
        <v>230140.18303408998</v>
      </c>
    </row>
  </sheetData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abSelected="1" workbookViewId="0">
      <selection activeCell="E21" sqref="E21"/>
    </sheetView>
  </sheetViews>
  <sheetFormatPr defaultRowHeight="12.75" x14ac:dyDescent="0.2"/>
  <cols>
    <col min="1" max="1" width="15.85546875" style="15" customWidth="1"/>
    <col min="2" max="2" width="13.5703125" style="16" bestFit="1" customWidth="1"/>
    <col min="3" max="16384" width="9.140625" style="16"/>
  </cols>
  <sheetData>
    <row r="1" spans="1:2" x14ac:dyDescent="0.2">
      <c r="A1" s="15" t="s">
        <v>24</v>
      </c>
    </row>
    <row r="2" spans="1:2" x14ac:dyDescent="0.2">
      <c r="A2" s="15" t="s">
        <v>25</v>
      </c>
    </row>
    <row r="4" spans="1:2" ht="13.5" thickBot="1" x14ac:dyDescent="0.25">
      <c r="A4" s="17"/>
      <c r="B4" s="18"/>
    </row>
    <row r="5" spans="1:2" x14ac:dyDescent="0.2">
      <c r="A5" s="19" t="s">
        <v>26</v>
      </c>
      <c r="B5" s="20">
        <v>0.03</v>
      </c>
    </row>
    <row r="6" spans="1:2" x14ac:dyDescent="0.2">
      <c r="A6" s="19" t="s">
        <v>27</v>
      </c>
      <c r="B6" s="21">
        <v>36</v>
      </c>
    </row>
    <row r="7" spans="1:2" x14ac:dyDescent="0.2">
      <c r="A7" s="19" t="s">
        <v>28</v>
      </c>
      <c r="B7" s="22">
        <v>300000</v>
      </c>
    </row>
    <row r="8" spans="1:2" x14ac:dyDescent="0.2">
      <c r="A8" s="19"/>
      <c r="B8" s="21"/>
    </row>
    <row r="9" spans="1:2" x14ac:dyDescent="0.2">
      <c r="A9" s="19" t="s">
        <v>29</v>
      </c>
      <c r="B9" s="23">
        <f>PMT(B5/12,B6,B7)</f>
        <v>-8724.3628891956996</v>
      </c>
    </row>
    <row r="15" spans="1:2" x14ac:dyDescent="0.2">
      <c r="A15" s="15" t="s">
        <v>30</v>
      </c>
    </row>
    <row r="16" spans="1:2" x14ac:dyDescent="0.2">
      <c r="A16" s="24" t="s">
        <v>31</v>
      </c>
    </row>
    <row r="17" spans="1:2" x14ac:dyDescent="0.2">
      <c r="A17" s="16" t="s">
        <v>16</v>
      </c>
      <c r="B17" s="25">
        <v>240000</v>
      </c>
    </row>
    <row r="18" spans="1:2" x14ac:dyDescent="0.2">
      <c r="A18" s="16" t="s">
        <v>17</v>
      </c>
      <c r="B18" s="25">
        <v>190000</v>
      </c>
    </row>
    <row r="19" spans="1:2" x14ac:dyDescent="0.2">
      <c r="A19" s="16" t="s">
        <v>18</v>
      </c>
      <c r="B19" s="25">
        <v>250000</v>
      </c>
    </row>
    <row r="20" spans="1:2" x14ac:dyDescent="0.2">
      <c r="A20" s="16" t="s">
        <v>19</v>
      </c>
      <c r="B20" s="25">
        <v>230000</v>
      </c>
    </row>
    <row r="21" spans="1:2" x14ac:dyDescent="0.2">
      <c r="A21" s="16" t="s">
        <v>20</v>
      </c>
      <c r="B21" s="26">
        <f>AVERAGE(B17:B20)</f>
        <v>227500</v>
      </c>
    </row>
    <row r="23" spans="1:2" x14ac:dyDescent="0.2">
      <c r="A23" s="15" t="s">
        <v>32</v>
      </c>
    </row>
  </sheetData>
  <scenarios current="3" sqref="B21">
    <scenario name="slaba" locked="1" count="4" user="Izobraževanje" comment="Ustvaril(a) Izobraževanje na 18.10.2007">
      <inputCells r="B17" val="190000" numFmtId="174"/>
      <inputCells r="B18" val="191000" numFmtId="174"/>
      <inputCells r="B19" val="195000" numFmtId="174"/>
      <inputCells r="B20" val="210000" numFmtId="174"/>
    </scenario>
    <scenario name="bolje" locked="1" count="4" user="Izobraževanje" comment="Ustvaril(a) Izobraževanje na 18.10.2007">
      <inputCells r="B17" val="220000" numFmtId="174"/>
      <inputCells r="B18" val="232000" numFmtId="174"/>
      <inputCells r="B19" val="234000" numFmtId="174"/>
      <inputCells r="B20" val="238000" numFmtId="174"/>
    </scenario>
    <scenario name="še bojle" locked="1" count="4" user="Izobraževanje" comment="Ustvaril(a) Izobraževanje na 18.10.2007">
      <inputCells r="B17" val="240000" numFmtId="174"/>
      <inputCells r="B18" val="245000" numFmtId="174"/>
      <inputCells r="B19" val="250000" numFmtId="174"/>
      <inputCells r="B20" val="240000" numFmtId="174"/>
    </scenario>
    <scenario name="najbolje" locked="1" count="4" user="Izobraževanje" comment="Ustvaril(a) Izobraževanje na 18.10.2007">
      <inputCells r="B17" val="260000" numFmtId="174"/>
      <inputCells r="B18" val="265000" numFmtId="174"/>
      <inputCells r="B19" val="268000" numFmtId="174"/>
      <inputCells r="B20" val="270000" numFmtId="174"/>
    </scenario>
  </scenarios>
  <phoneticPr fontId="1" type="noConversion"/>
  <printOptions gridLines="1" gridLinesSet="0"/>
  <pageMargins left="0.75" right="0.75" top="1" bottom="1" header="0.5" footer="0.5"/>
  <pageSetup paperSize="9" orientation="portrait" horizontalDpi="4294967292" verticalDpi="0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E15" sqref="E15"/>
    </sheetView>
  </sheetViews>
  <sheetFormatPr defaultRowHeight="15" x14ac:dyDescent="0.2"/>
  <cols>
    <col min="1" max="1" width="22.85546875" style="27" customWidth="1"/>
    <col min="2" max="2" width="9.5703125" style="27" customWidth="1"/>
    <col min="3" max="3" width="13.85546875" style="27" customWidth="1"/>
    <col min="4" max="4" width="14.28515625" style="27" customWidth="1"/>
    <col min="5" max="5" width="10.7109375" style="27" customWidth="1"/>
    <col min="6" max="6" width="11.85546875" style="27" customWidth="1"/>
    <col min="7" max="16384" width="9.140625" style="27"/>
  </cols>
  <sheetData>
    <row r="1" spans="1:7" ht="16.5" customHeight="1" x14ac:dyDescent="0.2"/>
    <row r="2" spans="1:7" ht="16.5" customHeight="1" x14ac:dyDescent="0.2"/>
    <row r="3" spans="1:7" ht="16.5" customHeight="1" x14ac:dyDescent="0.2"/>
    <row r="4" spans="1:7" ht="31.5" x14ac:dyDescent="0.25">
      <c r="A4" s="28" t="s">
        <v>33</v>
      </c>
      <c r="B4" s="29" t="s">
        <v>34</v>
      </c>
      <c r="C4" s="29" t="s">
        <v>35</v>
      </c>
      <c r="D4" s="30" t="s">
        <v>36</v>
      </c>
      <c r="E4" s="29" t="s">
        <v>37</v>
      </c>
      <c r="F4" s="30" t="s">
        <v>38</v>
      </c>
    </row>
    <row r="5" spans="1:7" ht="15.75" x14ac:dyDescent="0.25">
      <c r="A5" s="28" t="s">
        <v>39</v>
      </c>
      <c r="B5" s="28">
        <v>-1.1666666666666661</v>
      </c>
      <c r="C5" s="31">
        <v>12000</v>
      </c>
      <c r="D5" s="28">
        <f>B5*C5</f>
        <v>-13999.999999999993</v>
      </c>
      <c r="E5" s="28">
        <v>2500</v>
      </c>
      <c r="F5" s="28">
        <f>B5*E5</f>
        <v>-2916.6666666666652</v>
      </c>
    </row>
    <row r="6" spans="1:7" ht="15.75" x14ac:dyDescent="0.25">
      <c r="A6" s="28" t="s">
        <v>40</v>
      </c>
      <c r="B6" s="28">
        <v>12</v>
      </c>
      <c r="C6" s="28">
        <v>14000</v>
      </c>
      <c r="D6" s="28">
        <f>B6*C6</f>
        <v>168000</v>
      </c>
      <c r="E6" s="28">
        <v>4000</v>
      </c>
      <c r="F6" s="32">
        <f>B6*E6</f>
        <v>48000</v>
      </c>
    </row>
    <row r="7" spans="1:7" ht="15.75" x14ac:dyDescent="0.25">
      <c r="A7" s="28" t="s">
        <v>41</v>
      </c>
      <c r="B7" s="28">
        <v>4</v>
      </c>
      <c r="C7" s="28">
        <v>22000</v>
      </c>
      <c r="D7" s="28">
        <f>B7*C7</f>
        <v>88000</v>
      </c>
      <c r="E7" s="28">
        <v>8600</v>
      </c>
      <c r="F7" s="28">
        <f>B7*E7</f>
        <v>34400</v>
      </c>
    </row>
    <row r="8" spans="1:7" ht="15.75" x14ac:dyDescent="0.25">
      <c r="A8" s="28" t="s">
        <v>42</v>
      </c>
      <c r="B8" s="28">
        <v>6</v>
      </c>
      <c r="C8" s="28">
        <v>18000</v>
      </c>
      <c r="D8" s="28">
        <f>B8*C8</f>
        <v>108000</v>
      </c>
      <c r="E8" s="28">
        <v>6800</v>
      </c>
      <c r="F8" s="28">
        <f>B8*E8</f>
        <v>40800</v>
      </c>
    </row>
    <row r="9" spans="1:7" ht="15.75" x14ac:dyDescent="0.25">
      <c r="A9" s="28"/>
      <c r="B9" s="28"/>
      <c r="C9" s="28"/>
      <c r="D9" s="31"/>
      <c r="E9" s="28"/>
      <c r="F9" s="28"/>
    </row>
    <row r="10" spans="1:7" ht="15.75" x14ac:dyDescent="0.25">
      <c r="A10" s="28" t="s">
        <v>43</v>
      </c>
      <c r="B10" s="32">
        <f>SUM(B5:B8)</f>
        <v>20.833333333333336</v>
      </c>
      <c r="C10" s="32"/>
      <c r="D10" s="32">
        <f>SUM(D5:D8)</f>
        <v>350000</v>
      </c>
      <c r="E10" s="32"/>
      <c r="F10" s="32">
        <f>SUM(F5:F8)</f>
        <v>120283.33333333334</v>
      </c>
      <c r="G10" s="33"/>
    </row>
    <row r="11" spans="1:7" ht="15.75" x14ac:dyDescent="0.25">
      <c r="A11" s="28"/>
      <c r="B11" s="32"/>
      <c r="C11" s="32"/>
      <c r="D11" s="32"/>
      <c r="E11" s="32"/>
      <c r="F11" s="32"/>
      <c r="G11" s="33"/>
    </row>
    <row r="12" spans="1:7" ht="15.75" x14ac:dyDescent="0.25">
      <c r="A12" s="28"/>
      <c r="B12" s="28"/>
      <c r="C12" s="28"/>
      <c r="D12" s="28"/>
      <c r="E12" s="28"/>
      <c r="F12" s="28"/>
    </row>
    <row r="13" spans="1:7" ht="15.75" x14ac:dyDescent="0.25">
      <c r="A13" s="28"/>
      <c r="B13" s="28"/>
      <c r="C13" s="28"/>
      <c r="D13" s="28"/>
      <c r="E13" s="28"/>
      <c r="F13" s="28"/>
    </row>
    <row r="14" spans="1:7" ht="15.75" x14ac:dyDescent="0.25">
      <c r="A14" s="28" t="s">
        <v>44</v>
      </c>
      <c r="B14" s="28"/>
      <c r="C14" s="28"/>
      <c r="D14" s="28"/>
      <c r="E14" s="28"/>
      <c r="F14" s="28"/>
    </row>
    <row r="15" spans="1:7" ht="15.75" x14ac:dyDescent="0.25">
      <c r="A15" s="28" t="s">
        <v>45</v>
      </c>
      <c r="B15" s="28">
        <v>12</v>
      </c>
      <c r="C15" s="28"/>
      <c r="D15" s="28"/>
      <c r="E15" s="28"/>
      <c r="F15" s="28"/>
    </row>
    <row r="16" spans="1:7" ht="15.75" x14ac:dyDescent="0.25">
      <c r="A16" s="28" t="s">
        <v>46</v>
      </c>
      <c r="B16" s="28">
        <v>12</v>
      </c>
      <c r="C16" s="28"/>
      <c r="D16" s="28"/>
      <c r="E16" s="28"/>
      <c r="F16" s="28"/>
    </row>
    <row r="17" spans="1:6" ht="15.75" x14ac:dyDescent="0.25">
      <c r="A17" s="28" t="s">
        <v>47</v>
      </c>
      <c r="B17" s="28">
        <v>4</v>
      </c>
      <c r="C17" s="28"/>
      <c r="D17" s="28"/>
      <c r="E17" s="28"/>
      <c r="F17" s="28"/>
    </row>
    <row r="18" spans="1:6" ht="15.75" x14ac:dyDescent="0.25">
      <c r="A18" s="28" t="s">
        <v>48</v>
      </c>
      <c r="B18" s="28">
        <v>6</v>
      </c>
      <c r="C18" s="28"/>
      <c r="D18" s="28"/>
      <c r="E18" s="28"/>
      <c r="F18" s="28"/>
    </row>
    <row r="19" spans="1:6" ht="15.75" x14ac:dyDescent="0.25">
      <c r="A19" s="28" t="s">
        <v>49</v>
      </c>
      <c r="B19" s="31">
        <v>350000</v>
      </c>
      <c r="C19" s="28"/>
      <c r="D19" s="28"/>
      <c r="E19" s="28"/>
      <c r="F19" s="28"/>
    </row>
  </sheetData>
  <phoneticPr fontId="1" type="noConversion"/>
  <pageMargins left="0.75" right="0.75" top="1" bottom="1" header="0" footer="0"/>
  <pageSetup paperSize="9" orientation="landscape" horizontalDpi="360" verticalDpi="360" r:id="rId1"/>
  <headerFooter alignWithMargins="0">
    <oddHeader>&amp;A</oddHeader>
    <oddFooter>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Iskanje cilja</vt:lpstr>
      <vt:lpstr>iskanje cilja 2</vt:lpstr>
      <vt:lpstr>scenarij</vt:lpstr>
      <vt:lpstr>reševalec</vt:lpstr>
    </vt:vector>
  </TitlesOfParts>
  <Company>KZS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KUZNER</dc:creator>
  <cp:lastModifiedBy>Uporabnik</cp:lastModifiedBy>
  <dcterms:created xsi:type="dcterms:W3CDTF">2006-11-08T12:17:27Z</dcterms:created>
  <dcterms:modified xsi:type="dcterms:W3CDTF">2016-04-12T14:30:45Z</dcterms:modified>
</cp:coreProperties>
</file>