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stko\Excel\Napredni tečaj vse\"/>
    </mc:Choice>
  </mc:AlternateContent>
  <xr:revisionPtr revIDLastSave="0" documentId="13_ncr:1_{0BFD1F43-6F5B-4422-9B52-E61D9BAA5D23}" xr6:coauthVersionLast="34" xr6:coauthVersionMax="34" xr10:uidLastSave="{00000000-0000-0000-0000-000000000000}"/>
  <bookViews>
    <workbookView xWindow="0" yWindow="0" windowWidth="23040" windowHeight="9216" xr2:uid="{00000000-000D-0000-FFFF-FFFF00000000}"/>
  </bookViews>
  <sheets>
    <sheet name="Prevozniki" sheetId="5" r:id="rId1"/>
    <sheet name="šifrant" sheetId="6" r:id="rId2"/>
    <sheet name="Učenci" sheetId="7" r:id="rId3"/>
    <sheet name="Imenik" sheetId="2" r:id="rId4"/>
    <sheet name="IF" sheetId="8" r:id="rId5"/>
    <sheet name="Balans" sheetId="9" r:id="rId6"/>
    <sheet name="Inventura" sheetId="10" r:id="rId7"/>
    <sheet name="Bonitetna ocena" sheetId="11" r:id="rId8"/>
    <sheet name="Provizija" sheetId="12" r:id="rId9"/>
    <sheet name="Provizija 2" sheetId="13" r:id="rId10"/>
    <sheet name="KMR VMR" sheetId="14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3" l="1"/>
  <c r="A3" i="13"/>
  <c r="A2" i="13"/>
  <c r="B11" i="9"/>
  <c r="D5" i="9"/>
</calcChain>
</file>

<file path=xl/sharedStrings.xml><?xml version="1.0" encoding="utf-8"?>
<sst xmlns="http://schemas.openxmlformats.org/spreadsheetml/2006/main" count="341" uniqueCount="169">
  <si>
    <t>Zap. Št.</t>
  </si>
  <si>
    <t>Prevoznik</t>
  </si>
  <si>
    <t>Šifra</t>
  </si>
  <si>
    <t>km</t>
  </si>
  <si>
    <t>št. dni</t>
  </si>
  <si>
    <t>Država</t>
  </si>
  <si>
    <t>Dnevnica</t>
  </si>
  <si>
    <t>Dodatni strošek</t>
  </si>
  <si>
    <t>Janez Novak</t>
  </si>
  <si>
    <t>PR223</t>
  </si>
  <si>
    <t>Slovenija</t>
  </si>
  <si>
    <t>Italija</t>
  </si>
  <si>
    <t>Avstrija</t>
  </si>
  <si>
    <t>Španija</t>
  </si>
  <si>
    <t>PR221</t>
  </si>
  <si>
    <t>Nemčija</t>
  </si>
  <si>
    <t>PR123</t>
  </si>
  <si>
    <t>PR308</t>
  </si>
  <si>
    <t>DML</t>
  </si>
  <si>
    <t>K&amp;H</t>
  </si>
  <si>
    <t>Milsped</t>
  </si>
  <si>
    <t>PR8</t>
  </si>
  <si>
    <t>PR45</t>
  </si>
  <si>
    <t>PR101</t>
  </si>
  <si>
    <t>PR90</t>
  </si>
  <si>
    <t>PR77</t>
  </si>
  <si>
    <t>PR1</t>
  </si>
  <si>
    <t>PR50</t>
  </si>
  <si>
    <t>PR550</t>
  </si>
  <si>
    <t>Kilometri</t>
  </si>
  <si>
    <t>Dijak</t>
  </si>
  <si>
    <t>Točke</t>
  </si>
  <si>
    <t>Uspeh</t>
  </si>
  <si>
    <t>TOČKE</t>
  </si>
  <si>
    <t>USPEH</t>
  </si>
  <si>
    <t>Novak</t>
  </si>
  <si>
    <t xml:space="preserve">Klemenc </t>
  </si>
  <si>
    <t>Kos</t>
  </si>
  <si>
    <t>Debevc</t>
  </si>
  <si>
    <t>Tamše</t>
  </si>
  <si>
    <t>Selak</t>
  </si>
  <si>
    <t>Žunič</t>
  </si>
  <si>
    <t>Bogataj</t>
  </si>
  <si>
    <t>Vraz</t>
  </si>
  <si>
    <t>Bernot</t>
  </si>
  <si>
    <t>Petelin</t>
  </si>
  <si>
    <t>Počkaj</t>
  </si>
  <si>
    <t>Rihter</t>
  </si>
  <si>
    <t>Srčnik</t>
  </si>
  <si>
    <t>Razpotnik</t>
  </si>
  <si>
    <t>Urankar</t>
  </si>
  <si>
    <t>Sintaksa</t>
  </si>
  <si>
    <t>Veljavnost podatkov</t>
  </si>
  <si>
    <t>Seznam</t>
  </si>
  <si>
    <t>Dinamični vir</t>
  </si>
  <si>
    <t>Oblikovano kot tabela</t>
  </si>
  <si>
    <t>Nezadosten</t>
  </si>
  <si>
    <t>Zadosten</t>
  </si>
  <si>
    <t>Dober</t>
  </si>
  <si>
    <t>Prav dober</t>
  </si>
  <si>
    <t>Odličen</t>
  </si>
  <si>
    <t>Maksimalno število točk</t>
  </si>
  <si>
    <t>Štefan Mohorič</t>
  </si>
  <si>
    <t>Jan Sotlar</t>
  </si>
  <si>
    <t>Urška Hribar</t>
  </si>
  <si>
    <t>Mojca Močnik</t>
  </si>
  <si>
    <t>Klemen Miklavžin</t>
  </si>
  <si>
    <t>Vesna Tonin</t>
  </si>
  <si>
    <t>Miha Rupnik</t>
  </si>
  <si>
    <t>Miklošičeva ulica</t>
  </si>
  <si>
    <t>Gerbičeva ulica</t>
  </si>
  <si>
    <t>Mala ulica</t>
  </si>
  <si>
    <t>Zaposleni</t>
  </si>
  <si>
    <t>Naslov</t>
  </si>
  <si>
    <t>Mesto</t>
  </si>
  <si>
    <t>Ljubljana</t>
  </si>
  <si>
    <t>Lackova cesta</t>
  </si>
  <si>
    <t>Maribor</t>
  </si>
  <si>
    <t>Koper</t>
  </si>
  <si>
    <t>Ankaranska cesta</t>
  </si>
  <si>
    <t>Cesta na Markovec</t>
  </si>
  <si>
    <t>Savska cesta</t>
  </si>
  <si>
    <t>Kranj</t>
  </si>
  <si>
    <t>Župančičeva ulica</t>
  </si>
  <si>
    <t>Telefonska številka</t>
  </si>
  <si>
    <t>206-801</t>
  </si>
  <si>
    <t>253-6211</t>
  </si>
  <si>
    <t>817-3217</t>
  </si>
  <si>
    <t>253-522</t>
  </si>
  <si>
    <t>253-665</t>
  </si>
  <si>
    <t>585-7294</t>
  </si>
  <si>
    <t>253-860</t>
  </si>
  <si>
    <t>206-594</t>
  </si>
  <si>
    <t>Poštna številka</t>
  </si>
  <si>
    <t>Imenovani obseg</t>
  </si>
  <si>
    <t>pr223</t>
  </si>
  <si>
    <t>Funkcija INDEX</t>
  </si>
  <si>
    <t>Funkcija MATCH</t>
  </si>
  <si>
    <t>Zakaj funkcija INDEX?</t>
  </si>
  <si>
    <t>Kako deluje?</t>
  </si>
  <si>
    <t>Zakaj funckija MATCH?</t>
  </si>
  <si>
    <t>Združena INDEX in MATCH</t>
  </si>
  <si>
    <r>
      <t xml:space="preserve">INDEX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MATCH </t>
    </r>
    <r>
      <rPr>
        <sz val="11"/>
        <color theme="1"/>
        <rFont val="Calibri"/>
        <family val="2"/>
        <scheme val="minor"/>
      </rPr>
      <t>približno ujemanje</t>
    </r>
  </si>
  <si>
    <r>
      <t xml:space="preserve">INDEX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MATCH </t>
    </r>
    <r>
      <rPr>
        <sz val="11"/>
        <color theme="1"/>
        <rFont val="Calibri"/>
        <family val="2"/>
        <scheme val="minor"/>
      </rPr>
      <t>stolpci</t>
    </r>
  </si>
  <si>
    <t>Meja</t>
  </si>
  <si>
    <t>Bonus</t>
  </si>
  <si>
    <t>Zasposleni</t>
  </si>
  <si>
    <t>Prodaja</t>
  </si>
  <si>
    <t>Bonus:
TRUE ali FALSE</t>
  </si>
  <si>
    <t>Bonus:
"DA" ali "NE"</t>
  </si>
  <si>
    <t>Vrednost Bonusa</t>
  </si>
  <si>
    <t>Funkcija IF</t>
  </si>
  <si>
    <t>Primerjanje vrednosti celic</t>
  </si>
  <si>
    <t>Name</t>
  </si>
  <si>
    <t>Ime 1</t>
  </si>
  <si>
    <t>Ime 2</t>
  </si>
  <si>
    <t>Ime 3</t>
  </si>
  <si>
    <t>Ime 4</t>
  </si>
  <si>
    <t>Ime 5</t>
  </si>
  <si>
    <t>Ime 6</t>
  </si>
  <si>
    <t>Ime 7</t>
  </si>
  <si>
    <t>Ime 8</t>
  </si>
  <si>
    <t>Ime</t>
  </si>
  <si>
    <t>Vrednost</t>
  </si>
  <si>
    <t>Skupaj</t>
  </si>
  <si>
    <t>Kontroling</t>
  </si>
  <si>
    <t>Prihodek</t>
  </si>
  <si>
    <t>Strošek</t>
  </si>
  <si>
    <t>Fakture</t>
  </si>
  <si>
    <t>V balansu</t>
  </si>
  <si>
    <t>Primerjava in IF izpis</t>
  </si>
  <si>
    <t>Pro1</t>
  </si>
  <si>
    <t>Pro5</t>
  </si>
  <si>
    <t>Pro6</t>
  </si>
  <si>
    <t>Pro2</t>
  </si>
  <si>
    <t>Pro4</t>
  </si>
  <si>
    <t>Pro3</t>
  </si>
  <si>
    <t>V skladišču?</t>
  </si>
  <si>
    <t>Produkt</t>
  </si>
  <si>
    <t>FM</t>
  </si>
  <si>
    <t>EIF</t>
  </si>
  <si>
    <t>Izpolnjeni pogoji</t>
  </si>
  <si>
    <t>Nov kredit?</t>
  </si>
  <si>
    <t>Bonitetna ocena</t>
  </si>
  <si>
    <t>Povprečna letna prodaja</t>
  </si>
  <si>
    <t>Kriteriji</t>
  </si>
  <si>
    <t>Stranka</t>
  </si>
  <si>
    <t>KRK</t>
  </si>
  <si>
    <t>LU</t>
  </si>
  <si>
    <t>SZ</t>
  </si>
  <si>
    <t>PET</t>
  </si>
  <si>
    <r>
      <t xml:space="preserve">AND </t>
    </r>
    <r>
      <rPr>
        <sz val="11"/>
        <color theme="1"/>
        <rFont val="Calibri"/>
        <family val="2"/>
        <scheme val="minor"/>
      </rPr>
      <t>funkcija</t>
    </r>
  </si>
  <si>
    <t>+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</si>
  <si>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funkcija</t>
    </r>
  </si>
  <si>
    <t>Ovrednoti formulo</t>
  </si>
  <si>
    <t>Provizija</t>
  </si>
  <si>
    <t>Provizija %</t>
  </si>
  <si>
    <t>Vrednost provizije</t>
  </si>
  <si>
    <r>
      <rPr>
        <sz val="11"/>
        <rFont val="Calibri"/>
        <family val="2"/>
        <scheme val="minor"/>
      </rPr>
      <t>Gnezdenje</t>
    </r>
    <r>
      <rPr>
        <b/>
        <sz val="11"/>
        <rFont val="Calibri"/>
        <family val="2"/>
        <scheme val="minor"/>
      </rPr>
      <t xml:space="preserve"> IF</t>
    </r>
  </si>
  <si>
    <r>
      <rPr>
        <sz val="11"/>
        <color theme="1"/>
        <rFont val="Calibri"/>
        <family val="2"/>
        <scheme val="minor"/>
      </rPr>
      <t>Kalkulacije z</t>
    </r>
    <r>
      <rPr>
        <b/>
        <sz val="11"/>
        <color theme="1"/>
        <rFont val="Calibri"/>
        <family val="2"/>
        <scheme val="minor"/>
      </rPr>
      <t xml:space="preserve"> IF</t>
    </r>
  </si>
  <si>
    <t>Vsi kriteriji izpolnjeni</t>
  </si>
  <si>
    <t>KMR = (fiksni)\(cena - variabilni)</t>
  </si>
  <si>
    <t>Stroški</t>
  </si>
  <si>
    <t>Strošek izdelave</t>
  </si>
  <si>
    <t>Cena artikla</t>
  </si>
  <si>
    <t>Količinska meja rentabilnosti</t>
  </si>
  <si>
    <t>Vrednostna meja rentabilnosti</t>
  </si>
  <si>
    <t>Izven skladišča</t>
  </si>
  <si>
    <t>VMR = Cena * KMR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</si>
</sst>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_-* #,##0.00\ &quot;€&quot;_-;\-* #,##0.00\ &quot;€&quot;_-;_-* &quot;-&quot;??\ &quot;€&quot;_-;_-@_-"/>
    <numFmt numFmtId="165" formatCode="0.0%"/>
    <numFmt numFmtId="167" formatCode="[$€-2]\ #,##0.00"/>
    <numFmt numFmtId="170" formatCode="_-* #,##0.00\ [$€-424]_-;\-* #,##0.00\ [$€-424]_-;_-* &quot;-&quot;??\ [$€-424]_-;_-@_-"/>
    <numFmt numFmtId="171" formatCode="[$¥-411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5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9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8" borderId="4">
      <alignment wrapText="1"/>
    </xf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2" applyNumberFormat="0" applyAlignment="0" applyProtection="0"/>
    <xf numFmtId="0" fontId="6" fillId="3" borderId="3" applyNumberFormat="0" applyFont="0" applyAlignment="0" applyProtection="0"/>
    <xf numFmtId="0" fontId="10" fillId="0" borderId="1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</cellStyleXfs>
  <cellXfs count="65">
    <xf numFmtId="0" fontId="0" fillId="0" borderId="0" xfId="0"/>
    <xf numFmtId="0" fontId="0" fillId="0" borderId="4" xfId="0" applyBorder="1"/>
    <xf numFmtId="0" fontId="0" fillId="9" borderId="0" xfId="0" applyFont="1" applyFill="1"/>
    <xf numFmtId="0" fontId="0" fillId="0" borderId="0" xfId="0" applyFont="1"/>
    <xf numFmtId="0" fontId="0" fillId="9" borderId="5" xfId="0" applyFont="1" applyFill="1" applyBorder="1"/>
    <xf numFmtId="0" fontId="0" fillId="9" borderId="0" xfId="0" applyNumberFormat="1" applyFont="1" applyFill="1"/>
    <xf numFmtId="0" fontId="0" fillId="0" borderId="0" xfId="0" applyNumberFormat="1" applyFont="1"/>
    <xf numFmtId="0" fontId="0" fillId="9" borderId="5" xfId="0" applyNumberFormat="1" applyFont="1" applyFill="1" applyBorder="1"/>
    <xf numFmtId="0" fontId="6" fillId="0" borderId="0" xfId="4"/>
    <xf numFmtId="0" fontId="9" fillId="0" borderId="4" xfId="4" applyFont="1" applyBorder="1" applyAlignment="1">
      <alignment horizontal="left"/>
    </xf>
    <xf numFmtId="0" fontId="9" fillId="0" borderId="4" xfId="4" applyFont="1" applyBorder="1"/>
    <xf numFmtId="0" fontId="0" fillId="9" borderId="6" xfId="0" applyFont="1" applyFill="1" applyBorder="1"/>
    <xf numFmtId="0" fontId="3" fillId="0" borderId="0" xfId="0" applyFont="1"/>
    <xf numFmtId="0" fontId="2" fillId="10" borderId="6" xfId="0" applyFont="1" applyFill="1" applyBorder="1"/>
    <xf numFmtId="0" fontId="0" fillId="9" borderId="6" xfId="0" applyNumberFormat="1" applyFont="1" applyFill="1" applyBorder="1"/>
    <xf numFmtId="0" fontId="9" fillId="0" borderId="4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11" fillId="11" borderId="4" xfId="10" applyFont="1" applyFill="1" applyBorder="1"/>
    <xf numFmtId="0" fontId="11" fillId="11" borderId="4" xfId="10" applyFont="1" applyFill="1" applyBorder="1" applyAlignment="1">
      <alignment horizontal="left"/>
    </xf>
    <xf numFmtId="0" fontId="8" fillId="12" borderId="4" xfId="7" applyFont="1" applyFill="1" applyBorder="1"/>
    <xf numFmtId="0" fontId="9" fillId="0" borderId="0" xfId="4" applyFont="1" applyBorder="1" applyAlignment="1">
      <alignment horizontal="left"/>
    </xf>
    <xf numFmtId="165" fontId="9" fillId="0" borderId="4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1" fillId="13" borderId="9" xfId="10" applyFont="1" applyFill="1" applyBorder="1"/>
    <xf numFmtId="0" fontId="11" fillId="13" borderId="10" xfId="10" applyFont="1" applyFill="1" applyBorder="1" applyAlignment="1">
      <alignment horizontal="left"/>
    </xf>
    <xf numFmtId="0" fontId="11" fillId="13" borderId="10" xfId="10" applyFont="1" applyFill="1" applyBorder="1"/>
    <xf numFmtId="0" fontId="11" fillId="13" borderId="11" xfId="1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14" borderId="16" xfId="0" applyFont="1" applyFill="1" applyBorder="1"/>
    <xf numFmtId="0" fontId="0" fillId="15" borderId="4" xfId="0" applyFill="1" applyBorder="1"/>
    <xf numFmtId="0" fontId="0" fillId="0" borderId="0" xfId="0" applyAlignment="1">
      <alignment wrapText="1"/>
    </xf>
    <xf numFmtId="167" fontId="0" fillId="0" borderId="0" xfId="0" applyNumberFormat="1"/>
    <xf numFmtId="167" fontId="0" fillId="0" borderId="16" xfId="0" applyNumberFormat="1" applyFont="1" applyBorder="1"/>
    <xf numFmtId="167" fontId="0" fillId="0" borderId="16" xfId="0" applyNumberFormat="1" applyFont="1" applyFill="1" applyBorder="1"/>
    <xf numFmtId="0" fontId="4" fillId="8" borderId="4" xfId="0" applyFont="1" applyFill="1" applyBorder="1" applyAlignment="1">
      <alignment horizontal="centerContinuous" wrapText="1"/>
    </xf>
    <xf numFmtId="2" fontId="0" fillId="0" borderId="0" xfId="0" applyNumberFormat="1"/>
    <xf numFmtId="2" fontId="0" fillId="0" borderId="17" xfId="0" applyNumberFormat="1" applyBorder="1"/>
    <xf numFmtId="0" fontId="0" fillId="0" borderId="17" xfId="0" applyBorder="1"/>
    <xf numFmtId="0" fontId="4" fillId="8" borderId="0" xfId="0" applyFont="1" applyFill="1" applyAlignment="1">
      <alignment wrapText="1"/>
    </xf>
    <xf numFmtId="0" fontId="0" fillId="16" borderId="4" xfId="0" applyFill="1" applyBorder="1"/>
    <xf numFmtId="1" fontId="0" fillId="0" borderId="0" xfId="0" applyNumberFormat="1"/>
    <xf numFmtId="1" fontId="0" fillId="0" borderId="17" xfId="0" applyNumberFormat="1" applyBorder="1"/>
    <xf numFmtId="0" fontId="2" fillId="17" borderId="18" xfId="0" applyFont="1" applyFill="1" applyBorder="1"/>
    <xf numFmtId="170" fontId="0" fillId="0" borderId="0" xfId="0" applyNumberFormat="1"/>
    <xf numFmtId="170" fontId="0" fillId="0" borderId="4" xfId="0" applyNumberFormat="1" applyFont="1" applyBorder="1"/>
    <xf numFmtId="0" fontId="3" fillId="0" borderId="4" xfId="0" applyFont="1" applyBorder="1"/>
    <xf numFmtId="0" fontId="3" fillId="0" borderId="4" xfId="0" applyFont="1" applyFill="1" applyBorder="1"/>
    <xf numFmtId="6" fontId="0" fillId="0" borderId="4" xfId="0" applyNumberFormat="1" applyBorder="1"/>
    <xf numFmtId="0" fontId="0" fillId="0" borderId="4" xfId="0" applyNumberFormat="1" applyBorder="1"/>
    <xf numFmtId="171" fontId="0" fillId="0" borderId="4" xfId="0" applyNumberFormat="1" applyBorder="1"/>
    <xf numFmtId="171" fontId="0" fillId="16" borderId="4" xfId="0" applyNumberFormat="1" applyFill="1" applyBorder="1"/>
    <xf numFmtId="0" fontId="0" fillId="18" borderId="4" xfId="0" applyFill="1" applyBorder="1"/>
    <xf numFmtId="6" fontId="0" fillId="18" borderId="4" xfId="0" applyNumberFormat="1" applyFill="1" applyBorder="1"/>
    <xf numFmtId="2" fontId="0" fillId="18" borderId="4" xfId="1" applyNumberFormat="1" applyFont="1" applyFill="1" applyBorder="1"/>
    <xf numFmtId="0" fontId="0" fillId="0" borderId="4" xfId="1" applyNumberFormat="1" applyFont="1" applyBorder="1"/>
    <xf numFmtId="0" fontId="0" fillId="18" borderId="4" xfId="1" applyNumberFormat="1" applyFont="1" applyFill="1" applyBorder="1"/>
    <xf numFmtId="0" fontId="12" fillId="0" borderId="0" xfId="0" applyFont="1" applyFill="1" applyBorder="1"/>
    <xf numFmtId="0" fontId="3" fillId="0" borderId="15" xfId="0" applyFont="1" applyFill="1" applyBorder="1"/>
    <xf numFmtId="0" fontId="2" fillId="19" borderId="4" xfId="0" applyFont="1" applyFill="1" applyBorder="1"/>
    <xf numFmtId="0" fontId="0" fillId="0" borderId="4" xfId="0" applyNumberFormat="1" applyFill="1" applyBorder="1"/>
    <xf numFmtId="0" fontId="4" fillId="19" borderId="0" xfId="0" applyFont="1" applyFill="1"/>
    <xf numFmtId="0" fontId="4" fillId="13" borderId="0" xfId="0" applyFont="1" applyFill="1"/>
  </cellXfs>
  <cellStyles count="14">
    <cellStyle name="20 % – Poudarek1 2" xfId="10" xr:uid="{00000000-0005-0000-0000-000000000000}"/>
    <cellStyle name="20 % – Poudarek2 2" xfId="11" xr:uid="{00000000-0005-0000-0000-000001000000}"/>
    <cellStyle name="20 % – Poudarek3 2" xfId="12" xr:uid="{00000000-0005-0000-0000-000002000000}"/>
    <cellStyle name="20 % – Poudarek6 2" xfId="13" xr:uid="{00000000-0005-0000-0000-000003000000}"/>
    <cellStyle name="blue" xfId="2" xr:uid="{00000000-0005-0000-0000-000004000000}"/>
    <cellStyle name="Naslov 1 2" xfId="9" xr:uid="{00000000-0005-0000-0000-000005000000}"/>
    <cellStyle name="Naslov 5" xfId="6" xr:uid="{00000000-0005-0000-0000-000006000000}"/>
    <cellStyle name="Navadno" xfId="0" builtinId="0"/>
    <cellStyle name="Navadno 2" xfId="4" xr:uid="{00000000-0005-0000-0000-000008000000}"/>
    <cellStyle name="Normal 2" xfId="3" xr:uid="{00000000-0005-0000-0000-000009000000}"/>
    <cellStyle name="Odstotek" xfId="1" builtinId="5"/>
    <cellStyle name="Opomba 2" xfId="8" xr:uid="{00000000-0005-0000-0000-00000B000000}"/>
    <cellStyle name="Valuta 2" xfId="5" xr:uid="{00000000-0005-0000-0000-00000C000000}"/>
    <cellStyle name="Vnos 2" xfId="7" xr:uid="{00000000-0005-0000-0000-00000D000000}"/>
  </cellStyles>
  <dxfs count="13">
    <dxf>
      <numFmt numFmtId="170" formatCode="_-* #,##0.00\ [$€-424]_-;\-* #,##0.00\ [$€-424]_-;_-* &quot;-&quot;??\ [$€-424]_-;_-@_-"/>
    </dxf>
    <dxf>
      <numFmt numFmtId="170" formatCode="_-* #,##0.00\ [$€-424]_-;\-* #,##0.00\ [$€-424]_-;_-* &quot;-&quot;??\ [$€-424]_-;_-@_-"/>
    </dxf>
    <dxf>
      <numFmt numFmtId="0" formatCode="General"/>
    </dxf>
    <dxf>
      <numFmt numFmtId="167" formatCode="[$€-2]\ #,##0.0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E99CBF-FE13-4BEB-A31C-5F17A8976BF5}" name="zaposleni" displayName="zaposleni" ref="A1:E9" totalsRowShown="0" headerRowDxfId="12" headerRowBorderDxfId="11" tableBorderDxfId="10" totalsRowBorderDxfId="9" headerRowCellStyle="20 % – Poudarek1 2">
  <autoFilter ref="A1:E9" xr:uid="{3EE84E5C-5F3F-404D-BB89-12DA44BA3611}"/>
  <tableColumns count="5">
    <tableColumn id="1" xr3:uid="{D73278A2-77D0-41D0-A8E6-E490BF04C38B}" name="Zaposleni" dataDxfId="8"/>
    <tableColumn id="2" xr3:uid="{79C4492A-B569-432F-9768-7DB845F8188A}" name="Naslov" dataDxfId="7"/>
    <tableColumn id="3" xr3:uid="{BBF71716-70BF-468B-B908-203646AAAC69}" name="Mesto" dataDxfId="6"/>
    <tableColumn id="4" xr3:uid="{4F926EF7-D51F-44AC-8EA3-1951EB3EFAEE}" name="Poštna številka" dataDxfId="5"/>
    <tableColumn id="5" xr3:uid="{2009C7CC-2B49-4FB6-B64F-EE518E23D90A}" name="Telefonska številka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3D63D8-0491-4724-9DB4-9C547BCE8353}" name="Tabela2" displayName="Tabela2" ref="A2:E7" totalsRowShown="0">
  <autoFilter ref="A2:E7" xr:uid="{3576094A-7723-4E23-8BCC-278222872255}"/>
  <tableColumns count="5">
    <tableColumn id="1" xr3:uid="{052D0683-0120-48A9-B686-538DF462AFA9}" name="Zasposleni"/>
    <tableColumn id="2" xr3:uid="{55ABAAC6-719F-4BCF-8EE4-F5AE527AF762}" name="Prodaja" dataDxfId="3"/>
    <tableColumn id="3" xr3:uid="{43E41995-3F6F-4AE3-BBD9-CE8CB1877333}" name="Bonus:_x000a_TRUE ali FALSE"/>
    <tableColumn id="4" xr3:uid="{0DE3B3A0-412C-472F-8E74-DB3CC5B03A76}" name="Bonus:_x000a_&quot;DA&quot; ali &quot;NE&quot;"/>
    <tableColumn id="5" xr3:uid="{2BB23770-6A76-4844-9144-590EC4614F52}" name="Vrednost Bonusa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9A47EB-E339-4755-9C7B-CCF344699C23}" name="Tabela3" displayName="Tabela3" ref="A1:B67" totalsRowShown="0">
  <autoFilter ref="A1:B67" xr:uid="{BDA5DB53-0086-43C7-89FF-C23D54BF0E4D}"/>
  <tableColumns count="2">
    <tableColumn id="2" xr3:uid="{FC4B2F25-B6A6-40BC-A516-A971C8C04160}" name="Produkt"/>
    <tableColumn id="3" xr3:uid="{9E86DFED-298C-4A1B-88B1-2FB37E066966}" name="V skladišču?" dataDxfId="2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676A45-5DB9-4747-8779-49FEEA7D6F8F}" name="Tabela4" displayName="Tabela4" ref="A2:F8" totalsRowShown="0">
  <autoFilter ref="A2:F8" xr:uid="{9E12B996-EBE2-4B0C-8EFB-18EE40B0554F}"/>
  <tableColumns count="6">
    <tableColumn id="1" xr3:uid="{C2D25FC3-6101-42AE-8C53-C2361150F12C}" name="Stranka"/>
    <tableColumn id="2" xr3:uid="{F3776C7B-05C4-4A18-B1EC-20F6AA709893}" name="Vrednost" dataDxfId="1"/>
    <tableColumn id="3" xr3:uid="{F6399E0E-CDA8-4D2D-BF59-CC06BE89FF48}" name="Povprečna letna prodaja" dataDxfId="0"/>
    <tableColumn id="4" xr3:uid="{3AF92AAC-031A-4F51-87AF-120B9E463F22}" name="Bonitetna ocena"/>
    <tableColumn id="5" xr3:uid="{3E022D47-650B-47D9-9375-EB6645F42706}" name="Izpolnjeni pogoji"/>
    <tableColumn id="6" xr3:uid="{8125FD8E-3EA8-47B0-A1C6-D34A7187FF28}" name="Nov kredit?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O20"/>
  <sheetViews>
    <sheetView tabSelected="1" workbookViewId="0">
      <selection activeCell="G19" sqref="G19"/>
    </sheetView>
  </sheetViews>
  <sheetFormatPr defaultRowHeight="14.4" x14ac:dyDescent="0.3"/>
  <cols>
    <col min="1" max="1" width="9.21875" customWidth="1"/>
    <col min="2" max="2" width="11.109375" customWidth="1"/>
    <col min="3" max="3" width="11.44140625" customWidth="1"/>
    <col min="7" max="7" width="10.6640625" customWidth="1"/>
    <col min="8" max="8" width="16" customWidth="1"/>
    <col min="12" max="12" width="13.88671875" bestFit="1" customWidth="1"/>
    <col min="13" max="13" width="17.21875" bestFit="1" customWidth="1"/>
    <col min="14" max="14" width="21.33203125" bestFit="1" customWidth="1"/>
    <col min="15" max="15" width="24.109375" bestFit="1" customWidth="1"/>
  </cols>
  <sheetData>
    <row r="1" spans="1:15" ht="15" thickBo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J1" s="13" t="s">
        <v>2</v>
      </c>
      <c r="K1" s="13" t="s">
        <v>29</v>
      </c>
      <c r="N1" s="12" t="s">
        <v>96</v>
      </c>
      <c r="O1" s="12" t="s">
        <v>97</v>
      </c>
    </row>
    <row r="2" spans="1:15" x14ac:dyDescent="0.3">
      <c r="A2" s="11">
        <v>1</v>
      </c>
      <c r="B2" s="11" t="s">
        <v>20</v>
      </c>
      <c r="C2" s="14" t="s">
        <v>9</v>
      </c>
      <c r="D2" s="11">
        <v>345</v>
      </c>
      <c r="E2" s="11">
        <v>2</v>
      </c>
      <c r="F2" s="11" t="s">
        <v>10</v>
      </c>
      <c r="G2" s="11">
        <v>21.39</v>
      </c>
      <c r="H2" s="11"/>
      <c r="J2" s="11" t="s">
        <v>95</v>
      </c>
      <c r="K2" s="11"/>
      <c r="N2" t="s">
        <v>98</v>
      </c>
      <c r="O2" t="s">
        <v>100</v>
      </c>
    </row>
    <row r="3" spans="1:15" x14ac:dyDescent="0.3">
      <c r="A3" s="3">
        <v>2</v>
      </c>
      <c r="B3" s="3" t="s">
        <v>19</v>
      </c>
      <c r="C3" s="6" t="s">
        <v>21</v>
      </c>
      <c r="D3" s="3">
        <v>2765</v>
      </c>
      <c r="E3" s="3">
        <v>3</v>
      </c>
      <c r="F3" s="3" t="s">
        <v>11</v>
      </c>
      <c r="G3" s="3">
        <v>43.2</v>
      </c>
      <c r="H3" s="3"/>
      <c r="N3" t="s">
        <v>99</v>
      </c>
      <c r="O3" t="s">
        <v>99</v>
      </c>
    </row>
    <row r="4" spans="1:15" x14ac:dyDescent="0.3">
      <c r="A4" s="2">
        <v>3</v>
      </c>
      <c r="B4" s="2" t="s">
        <v>18</v>
      </c>
      <c r="C4" s="5" t="s">
        <v>21</v>
      </c>
      <c r="D4" s="2">
        <v>1235</v>
      </c>
      <c r="E4" s="2">
        <v>3</v>
      </c>
      <c r="F4" s="2" t="s">
        <v>12</v>
      </c>
      <c r="G4" s="2">
        <v>43.2</v>
      </c>
      <c r="H4" s="2"/>
      <c r="N4" t="s">
        <v>51</v>
      </c>
      <c r="O4" t="s">
        <v>51</v>
      </c>
    </row>
    <row r="5" spans="1:15" x14ac:dyDescent="0.3">
      <c r="A5" s="3">
        <v>4</v>
      </c>
      <c r="B5" s="3" t="s">
        <v>20</v>
      </c>
      <c r="C5" s="6" t="s">
        <v>22</v>
      </c>
      <c r="D5" s="3">
        <v>256</v>
      </c>
      <c r="E5" s="3">
        <v>1</v>
      </c>
      <c r="F5" s="3" t="s">
        <v>10</v>
      </c>
      <c r="G5" s="3">
        <v>21.39</v>
      </c>
      <c r="H5" s="3"/>
    </row>
    <row r="6" spans="1:15" x14ac:dyDescent="0.3">
      <c r="A6" s="2">
        <v>5</v>
      </c>
      <c r="B6" s="2" t="s">
        <v>18</v>
      </c>
      <c r="C6" s="5" t="s">
        <v>23</v>
      </c>
      <c r="D6" s="2">
        <v>6459</v>
      </c>
      <c r="E6" s="2">
        <v>4</v>
      </c>
      <c r="F6" s="2" t="s">
        <v>13</v>
      </c>
      <c r="G6" s="2">
        <v>43.2</v>
      </c>
      <c r="H6" s="2"/>
      <c r="O6" s="12" t="s">
        <v>101</v>
      </c>
    </row>
    <row r="7" spans="1:15" ht="15" thickBot="1" x14ac:dyDescent="0.35">
      <c r="A7" s="3">
        <v>6</v>
      </c>
      <c r="B7" s="3" t="s">
        <v>18</v>
      </c>
      <c r="C7" s="6" t="s">
        <v>14</v>
      </c>
      <c r="D7" s="3">
        <v>4568</v>
      </c>
      <c r="E7" s="3">
        <v>7</v>
      </c>
      <c r="F7" s="3" t="s">
        <v>11</v>
      </c>
      <c r="G7" s="3">
        <v>43.2</v>
      </c>
      <c r="H7" s="3"/>
    </row>
    <row r="8" spans="1:15" ht="15" thickBot="1" x14ac:dyDescent="0.35">
      <c r="A8" s="2">
        <v>7</v>
      </c>
      <c r="B8" s="2" t="s">
        <v>20</v>
      </c>
      <c r="C8" s="5" t="s">
        <v>24</v>
      </c>
      <c r="D8" s="2">
        <v>765</v>
      </c>
      <c r="E8" s="2">
        <v>2</v>
      </c>
      <c r="F8" s="2" t="s">
        <v>12</v>
      </c>
      <c r="G8" s="2">
        <v>43.2</v>
      </c>
      <c r="H8" s="2"/>
      <c r="J8" s="13" t="s">
        <v>2</v>
      </c>
      <c r="K8" s="13" t="s">
        <v>5</v>
      </c>
      <c r="L8" s="13" t="s">
        <v>1</v>
      </c>
      <c r="M8" s="13" t="s">
        <v>7</v>
      </c>
    </row>
    <row r="9" spans="1:15" x14ac:dyDescent="0.3">
      <c r="A9" s="3">
        <v>8</v>
      </c>
      <c r="B9" s="3" t="s">
        <v>19</v>
      </c>
      <c r="C9" s="6" t="s">
        <v>25</v>
      </c>
      <c r="D9" s="3">
        <v>3678</v>
      </c>
      <c r="E9" s="3">
        <v>4</v>
      </c>
      <c r="F9" s="3" t="s">
        <v>15</v>
      </c>
      <c r="G9" s="3">
        <v>43.2</v>
      </c>
      <c r="H9" s="3"/>
      <c r="J9" s="11" t="s">
        <v>9</v>
      </c>
      <c r="K9" s="11" t="s">
        <v>10</v>
      </c>
      <c r="L9" s="14" t="s">
        <v>18</v>
      </c>
      <c r="M9" s="11">
        <v>125</v>
      </c>
    </row>
    <row r="10" spans="1:15" x14ac:dyDescent="0.3">
      <c r="A10" s="2">
        <v>9</v>
      </c>
      <c r="B10" s="2" t="s">
        <v>18</v>
      </c>
      <c r="C10" s="5" t="s">
        <v>16</v>
      </c>
      <c r="D10" s="2">
        <v>7896</v>
      </c>
      <c r="E10" s="2">
        <v>7</v>
      </c>
      <c r="F10" s="2" t="s">
        <v>13</v>
      </c>
      <c r="G10" s="2">
        <v>43.2</v>
      </c>
      <c r="H10" s="2"/>
      <c r="J10" s="3" t="s">
        <v>21</v>
      </c>
      <c r="K10" s="3" t="s">
        <v>11</v>
      </c>
      <c r="L10" s="6" t="s">
        <v>18</v>
      </c>
      <c r="M10" s="3">
        <v>340</v>
      </c>
    </row>
    <row r="11" spans="1:15" x14ac:dyDescent="0.3">
      <c r="A11" s="3">
        <v>10</v>
      </c>
      <c r="B11" s="3" t="s">
        <v>20</v>
      </c>
      <c r="C11" s="6" t="s">
        <v>17</v>
      </c>
      <c r="D11" s="3">
        <v>3879</v>
      </c>
      <c r="E11" s="3">
        <v>6</v>
      </c>
      <c r="F11" s="3" t="s">
        <v>11</v>
      </c>
      <c r="G11" s="3">
        <v>43.2</v>
      </c>
      <c r="H11" s="3"/>
      <c r="J11" s="2" t="s">
        <v>22</v>
      </c>
      <c r="K11" s="2" t="s">
        <v>10</v>
      </c>
      <c r="L11" s="5" t="s">
        <v>18</v>
      </c>
      <c r="M11" s="2">
        <v>220</v>
      </c>
    </row>
    <row r="12" spans="1:15" x14ac:dyDescent="0.3">
      <c r="A12" s="2">
        <v>11</v>
      </c>
      <c r="B12" s="2" t="s">
        <v>19</v>
      </c>
      <c r="C12" s="5" t="s">
        <v>26</v>
      </c>
      <c r="D12" s="2">
        <v>5264</v>
      </c>
      <c r="E12" s="2">
        <v>8</v>
      </c>
      <c r="F12" s="2" t="s">
        <v>11</v>
      </c>
      <c r="G12" s="2">
        <v>43.2</v>
      </c>
      <c r="H12" s="2"/>
      <c r="J12" s="3" t="s">
        <v>23</v>
      </c>
      <c r="K12" s="3" t="s">
        <v>13</v>
      </c>
      <c r="L12" s="6" t="s">
        <v>18</v>
      </c>
      <c r="M12" s="3">
        <v>1200</v>
      </c>
    </row>
    <row r="13" spans="1:15" x14ac:dyDescent="0.3">
      <c r="A13" s="3">
        <v>12</v>
      </c>
      <c r="B13" s="3" t="s">
        <v>20</v>
      </c>
      <c r="C13" s="6" t="s">
        <v>27</v>
      </c>
      <c r="D13" s="3">
        <v>245</v>
      </c>
      <c r="E13" s="3">
        <v>1</v>
      </c>
      <c r="F13" s="3" t="s">
        <v>10</v>
      </c>
      <c r="G13" s="3">
        <v>21.39</v>
      </c>
      <c r="H13" s="3"/>
      <c r="J13" s="2" t="s">
        <v>14</v>
      </c>
      <c r="K13" s="2" t="s">
        <v>11</v>
      </c>
      <c r="L13" s="5" t="s">
        <v>18</v>
      </c>
      <c r="M13" s="2">
        <v>165</v>
      </c>
    </row>
    <row r="14" spans="1:15" ht="15" thickBot="1" x14ac:dyDescent="0.35">
      <c r="A14" s="4">
        <v>13</v>
      </c>
      <c r="B14" s="4" t="s">
        <v>18</v>
      </c>
      <c r="C14" s="7" t="s">
        <v>28</v>
      </c>
      <c r="D14" s="4">
        <v>523</v>
      </c>
      <c r="E14" s="4">
        <v>2</v>
      </c>
      <c r="F14" s="4" t="s">
        <v>10</v>
      </c>
      <c r="G14" s="4">
        <v>21.39</v>
      </c>
      <c r="H14" s="4"/>
      <c r="J14" s="3" t="s">
        <v>24</v>
      </c>
      <c r="K14" s="3" t="s">
        <v>12</v>
      </c>
      <c r="L14" s="6" t="s">
        <v>19</v>
      </c>
      <c r="M14" s="3">
        <v>270</v>
      </c>
    </row>
    <row r="15" spans="1:15" x14ac:dyDescent="0.3">
      <c r="J15" s="2" t="s">
        <v>25</v>
      </c>
      <c r="K15" s="2" t="s">
        <v>15</v>
      </c>
      <c r="L15" s="5" t="s">
        <v>20</v>
      </c>
      <c r="M15" s="2">
        <v>450</v>
      </c>
    </row>
    <row r="16" spans="1:15" x14ac:dyDescent="0.3">
      <c r="J16" s="3" t="s">
        <v>16</v>
      </c>
      <c r="K16" s="3" t="s">
        <v>13</v>
      </c>
      <c r="L16" s="6" t="s">
        <v>20</v>
      </c>
      <c r="M16" s="3">
        <v>325</v>
      </c>
    </row>
    <row r="17" spans="10:13" x14ac:dyDescent="0.3">
      <c r="J17" s="2" t="s">
        <v>17</v>
      </c>
      <c r="K17" s="2" t="s">
        <v>11</v>
      </c>
      <c r="L17" s="5" t="s">
        <v>19</v>
      </c>
      <c r="M17" s="2">
        <v>1005</v>
      </c>
    </row>
    <row r="18" spans="10:13" x14ac:dyDescent="0.3">
      <c r="J18" s="3" t="s">
        <v>26</v>
      </c>
      <c r="K18" s="3" t="s">
        <v>11</v>
      </c>
      <c r="L18" s="6" t="s">
        <v>19</v>
      </c>
      <c r="M18" s="3">
        <v>560</v>
      </c>
    </row>
    <row r="19" spans="10:13" x14ac:dyDescent="0.3">
      <c r="J19" s="2" t="s">
        <v>27</v>
      </c>
      <c r="K19" s="2" t="s">
        <v>10</v>
      </c>
      <c r="L19" s="5" t="s">
        <v>19</v>
      </c>
      <c r="M19" s="2">
        <v>200</v>
      </c>
    </row>
    <row r="20" spans="10:13" x14ac:dyDescent="0.3">
      <c r="J20" s="3" t="s">
        <v>28</v>
      </c>
      <c r="K20" s="3" t="s">
        <v>10</v>
      </c>
      <c r="L20" s="6" t="s">
        <v>19</v>
      </c>
      <c r="M20" s="3">
        <v>195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185-3D71-46DB-8883-AE1E78B6EBE0}">
  <sheetPr>
    <tabColor theme="7"/>
  </sheetPr>
  <dimension ref="A1:F11"/>
  <sheetViews>
    <sheetView workbookViewId="0">
      <selection activeCell="K30" sqref="K30"/>
    </sheetView>
  </sheetViews>
  <sheetFormatPr defaultRowHeight="14.4" x14ac:dyDescent="0.3"/>
  <cols>
    <col min="1" max="1" width="23.44140625" bestFit="1" customWidth="1"/>
    <col min="3" max="3" width="10" bestFit="1" customWidth="1"/>
    <col min="6" max="6" width="11.33203125" bestFit="1" customWidth="1"/>
  </cols>
  <sheetData>
    <row r="1" spans="1:6" x14ac:dyDescent="0.3">
      <c r="A1" s="61" t="s">
        <v>157</v>
      </c>
      <c r="B1" s="61" t="s">
        <v>104</v>
      </c>
      <c r="C1" s="61" t="s">
        <v>156</v>
      </c>
      <c r="F1" s="59" t="s">
        <v>158</v>
      </c>
    </row>
    <row r="2" spans="1:6" x14ac:dyDescent="0.3">
      <c r="A2" s="54" t="str">
        <f>DOLLAR(B2,0)&amp;" &lt;= "&amp;B$6&amp;" &lt; "&amp;DOLLAR(B3,0)</f>
        <v>$0 &lt;= Prodaja &lt; $5.000</v>
      </c>
      <c r="B2" s="55">
        <v>0</v>
      </c>
      <c r="C2" s="56">
        <v>0</v>
      </c>
    </row>
    <row r="3" spans="1:6" x14ac:dyDescent="0.3">
      <c r="A3" s="1" t="str">
        <f>DOLLAR(B3,0)&amp;" &lt;= "&amp;B$6&amp;" &lt; "&amp;DOLLAR(B4,0)</f>
        <v>$5.000 &lt;= Prodaja &lt; $7.000</v>
      </c>
      <c r="B3" s="50">
        <v>5000</v>
      </c>
      <c r="C3" s="57">
        <v>0.02</v>
      </c>
    </row>
    <row r="4" spans="1:6" x14ac:dyDescent="0.3">
      <c r="A4" s="54" t="str">
        <f>B6&amp;" &gt;= "&amp;DOLLAR(B4,0)</f>
        <v>Prodaja &gt;= $7.000</v>
      </c>
      <c r="B4" s="55">
        <v>7000</v>
      </c>
      <c r="C4" s="58">
        <v>0.03</v>
      </c>
    </row>
    <row r="6" spans="1:6" x14ac:dyDescent="0.3">
      <c r="A6" s="61" t="s">
        <v>113</v>
      </c>
      <c r="B6" s="61" t="s">
        <v>107</v>
      </c>
      <c r="C6" s="61" t="s">
        <v>155</v>
      </c>
    </row>
    <row r="7" spans="1:6" x14ac:dyDescent="0.3">
      <c r="A7" s="1" t="s">
        <v>8</v>
      </c>
      <c r="B7" s="50">
        <v>5018</v>
      </c>
      <c r="C7" s="62"/>
    </row>
    <row r="8" spans="1:6" x14ac:dyDescent="0.3">
      <c r="A8" s="1" t="s">
        <v>62</v>
      </c>
      <c r="B8" s="50">
        <v>4125</v>
      </c>
      <c r="C8" s="62"/>
    </row>
    <row r="9" spans="1:6" x14ac:dyDescent="0.3">
      <c r="A9" s="1" t="s">
        <v>63</v>
      </c>
      <c r="B9" s="50">
        <v>7000</v>
      </c>
      <c r="C9" s="62"/>
    </row>
    <row r="10" spans="1:6" x14ac:dyDescent="0.3">
      <c r="A10" s="1" t="s">
        <v>64</v>
      </c>
      <c r="B10" s="50">
        <v>3012</v>
      </c>
      <c r="C10" s="62"/>
    </row>
    <row r="11" spans="1:6" x14ac:dyDescent="0.3">
      <c r="A11" s="1" t="s">
        <v>65</v>
      </c>
      <c r="B11" s="50">
        <v>9558</v>
      </c>
      <c r="C11" s="6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EB32-FD82-41C5-9520-53565F9C39D9}">
  <sheetPr>
    <tabColor rgb="FFFF0000"/>
  </sheetPr>
  <dimension ref="A1:M7"/>
  <sheetViews>
    <sheetView workbookViewId="0">
      <selection activeCell="A30" sqref="A30"/>
    </sheetView>
  </sheetViews>
  <sheetFormatPr defaultRowHeight="14.4" x14ac:dyDescent="0.3"/>
  <cols>
    <col min="1" max="1" width="25.88671875" bestFit="1" customWidth="1"/>
  </cols>
  <sheetData>
    <row r="1" spans="1:13" x14ac:dyDescent="0.3">
      <c r="A1" s="63" t="s">
        <v>162</v>
      </c>
      <c r="M1" t="s">
        <v>161</v>
      </c>
    </row>
    <row r="2" spans="1:13" x14ac:dyDescent="0.3">
      <c r="A2" s="63" t="s">
        <v>163</v>
      </c>
      <c r="M2" t="s">
        <v>168</v>
      </c>
    </row>
    <row r="3" spans="1:13" x14ac:dyDescent="0.3">
      <c r="A3" s="63" t="s">
        <v>164</v>
      </c>
    </row>
    <row r="6" spans="1:13" x14ac:dyDescent="0.3">
      <c r="A6" s="64" t="s">
        <v>165</v>
      </c>
    </row>
    <row r="7" spans="1:13" x14ac:dyDescent="0.3">
      <c r="A7" s="64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"/>
  <sheetViews>
    <sheetView workbookViewId="0">
      <selection activeCell="F21" sqref="F21"/>
    </sheetView>
  </sheetViews>
  <sheetFormatPr defaultRowHeight="14.4" x14ac:dyDescent="0.3"/>
  <cols>
    <col min="3" max="3" width="11.44140625" customWidth="1"/>
    <col min="4" max="4" width="16.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K21"/>
  <sheetViews>
    <sheetView workbookViewId="0">
      <selection activeCell="H14" sqref="H14"/>
    </sheetView>
  </sheetViews>
  <sheetFormatPr defaultRowHeight="14.4" x14ac:dyDescent="0.3"/>
  <cols>
    <col min="3" max="3" width="10.6640625" bestFit="1" customWidth="1"/>
    <col min="4" max="4" width="9.77734375" bestFit="1" customWidth="1"/>
    <col min="6" max="6" width="10.33203125" bestFit="1" customWidth="1"/>
    <col min="8" max="8" width="25.88671875" customWidth="1"/>
    <col min="9" max="9" width="7.6640625" customWidth="1"/>
    <col min="10" max="10" width="31.6640625" bestFit="1" customWidth="1"/>
    <col min="11" max="11" width="24.21875" bestFit="1" customWidth="1"/>
  </cols>
  <sheetData>
    <row r="1" spans="1:11" x14ac:dyDescent="0.3">
      <c r="A1" s="17" t="s">
        <v>30</v>
      </c>
      <c r="B1" s="18" t="s">
        <v>31</v>
      </c>
      <c r="C1" s="17" t="s">
        <v>32</v>
      </c>
      <c r="D1" s="8"/>
      <c r="E1" s="17" t="s">
        <v>33</v>
      </c>
      <c r="F1" s="18" t="s">
        <v>34</v>
      </c>
      <c r="H1" s="17" t="s">
        <v>61</v>
      </c>
      <c r="J1" s="12" t="s">
        <v>102</v>
      </c>
      <c r="K1" s="12"/>
    </row>
    <row r="2" spans="1:11" x14ac:dyDescent="0.3">
      <c r="A2" s="10" t="s">
        <v>35</v>
      </c>
      <c r="B2" s="9">
        <v>13</v>
      </c>
      <c r="C2" s="19"/>
      <c r="D2" s="8"/>
      <c r="E2" s="21">
        <v>0</v>
      </c>
      <c r="F2" s="9" t="s">
        <v>56</v>
      </c>
      <c r="H2" s="1">
        <v>16</v>
      </c>
    </row>
    <row r="3" spans="1:11" x14ac:dyDescent="0.3">
      <c r="A3" s="10" t="s">
        <v>36</v>
      </c>
      <c r="B3" s="15">
        <v>11</v>
      </c>
      <c r="C3" s="19"/>
      <c r="D3" s="8"/>
      <c r="E3" s="21">
        <v>0.5</v>
      </c>
      <c r="F3" s="9" t="s">
        <v>57</v>
      </c>
    </row>
    <row r="4" spans="1:11" x14ac:dyDescent="0.3">
      <c r="A4" s="10" t="s">
        <v>37</v>
      </c>
      <c r="B4" s="15">
        <v>13</v>
      </c>
      <c r="C4" s="19"/>
      <c r="D4" s="8"/>
      <c r="E4" s="21">
        <v>0.7</v>
      </c>
      <c r="F4" s="9" t="s">
        <v>58</v>
      </c>
    </row>
    <row r="5" spans="1:11" x14ac:dyDescent="0.3">
      <c r="A5" s="10" t="s">
        <v>38</v>
      </c>
      <c r="B5" s="15">
        <v>11</v>
      </c>
      <c r="C5" s="19"/>
      <c r="D5" s="8"/>
      <c r="E5" s="21">
        <v>0.8</v>
      </c>
      <c r="F5" s="9" t="s">
        <v>59</v>
      </c>
    </row>
    <row r="6" spans="1:11" x14ac:dyDescent="0.3">
      <c r="A6" s="10" t="s">
        <v>39</v>
      </c>
      <c r="B6" s="15">
        <v>3.9</v>
      </c>
      <c r="C6" s="19"/>
      <c r="D6" s="8"/>
      <c r="E6" s="21">
        <v>0.9</v>
      </c>
      <c r="F6" s="15" t="s">
        <v>60</v>
      </c>
    </row>
    <row r="7" spans="1:11" x14ac:dyDescent="0.3">
      <c r="A7" s="10" t="s">
        <v>40</v>
      </c>
      <c r="B7" s="15">
        <v>9</v>
      </c>
      <c r="C7" s="19"/>
      <c r="D7" s="8"/>
      <c r="E7" s="16"/>
      <c r="F7" s="20"/>
    </row>
    <row r="8" spans="1:11" x14ac:dyDescent="0.3">
      <c r="A8" s="10" t="s">
        <v>41</v>
      </c>
      <c r="B8" s="15">
        <v>10</v>
      </c>
      <c r="C8" s="19"/>
      <c r="D8" s="8"/>
      <c r="E8" s="16"/>
      <c r="F8" s="20"/>
    </row>
    <row r="9" spans="1:11" x14ac:dyDescent="0.3">
      <c r="A9" s="10" t="s">
        <v>42</v>
      </c>
      <c r="B9" s="15">
        <v>8.3000000000000007</v>
      </c>
      <c r="C9" s="19"/>
      <c r="D9" s="8"/>
      <c r="E9" s="16"/>
      <c r="F9" s="20"/>
    </row>
    <row r="10" spans="1:11" x14ac:dyDescent="0.3">
      <c r="A10" s="10" t="s">
        <v>43</v>
      </c>
      <c r="B10" s="15">
        <v>9</v>
      </c>
      <c r="C10" s="19"/>
      <c r="D10" s="8"/>
      <c r="E10" s="16"/>
      <c r="F10" s="20"/>
    </row>
    <row r="11" spans="1:11" x14ac:dyDescent="0.3">
      <c r="A11" s="10" t="s">
        <v>44</v>
      </c>
      <c r="B11" s="15">
        <v>3</v>
      </c>
      <c r="C11" s="19"/>
      <c r="D11" s="8"/>
      <c r="E11" s="16"/>
      <c r="F11" s="20"/>
    </row>
    <row r="12" spans="1:11" x14ac:dyDescent="0.3">
      <c r="A12" s="10" t="s">
        <v>45</v>
      </c>
      <c r="B12" s="15">
        <v>8</v>
      </c>
      <c r="C12" s="19"/>
      <c r="D12" s="8"/>
      <c r="E12" s="16"/>
      <c r="F12" s="20"/>
    </row>
    <row r="13" spans="1:11" x14ac:dyDescent="0.3">
      <c r="A13" s="10" t="s">
        <v>46</v>
      </c>
      <c r="B13" s="15">
        <v>10.5</v>
      </c>
      <c r="C13" s="19"/>
      <c r="D13" s="8"/>
      <c r="E13" s="16"/>
      <c r="F13" s="20"/>
    </row>
    <row r="14" spans="1:11" x14ac:dyDescent="0.3">
      <c r="A14" s="10" t="s">
        <v>47</v>
      </c>
      <c r="B14" s="15">
        <v>15</v>
      </c>
      <c r="C14" s="19"/>
      <c r="D14" s="8"/>
      <c r="E14" s="16"/>
      <c r="F14" s="20"/>
    </row>
    <row r="15" spans="1:11" x14ac:dyDescent="0.3">
      <c r="A15" s="10" t="s">
        <v>48</v>
      </c>
      <c r="B15" s="15">
        <v>14</v>
      </c>
      <c r="C15" s="19"/>
      <c r="D15" s="8"/>
      <c r="E15" s="16"/>
      <c r="F15" s="20"/>
    </row>
    <row r="16" spans="1:11" x14ac:dyDescent="0.3">
      <c r="A16" s="10" t="s">
        <v>49</v>
      </c>
      <c r="B16" s="15">
        <v>5</v>
      </c>
      <c r="C16" s="19"/>
      <c r="D16" s="8"/>
      <c r="E16" s="16"/>
      <c r="F16" s="20"/>
    </row>
    <row r="17" spans="1:6" x14ac:dyDescent="0.3">
      <c r="A17" s="10" t="s">
        <v>50</v>
      </c>
      <c r="B17" s="15">
        <v>11.7</v>
      </c>
      <c r="C17" s="19"/>
      <c r="D17" s="8"/>
      <c r="E17" s="16"/>
      <c r="F17" s="20"/>
    </row>
    <row r="18" spans="1:6" x14ac:dyDescent="0.3">
      <c r="A18" s="8"/>
      <c r="B18" s="8"/>
      <c r="C18" s="8"/>
      <c r="D18" s="8"/>
      <c r="E18" s="16"/>
      <c r="F18" s="20"/>
    </row>
    <row r="19" spans="1:6" x14ac:dyDescent="0.3">
      <c r="A19" s="8"/>
      <c r="B19" s="8"/>
      <c r="C19" s="8"/>
      <c r="D19" s="8"/>
      <c r="E19" s="16"/>
      <c r="F19" s="20"/>
    </row>
    <row r="20" spans="1:6" x14ac:dyDescent="0.3">
      <c r="A20" s="8"/>
      <c r="B20" s="8"/>
      <c r="C20" s="8"/>
      <c r="D20" s="8"/>
      <c r="E20" s="16"/>
      <c r="F20" s="20"/>
    </row>
    <row r="21" spans="1:6" x14ac:dyDescent="0.3">
      <c r="A21" s="8"/>
      <c r="B21" s="8"/>
      <c r="C21" s="8"/>
      <c r="D21" s="8"/>
      <c r="E21" s="16"/>
      <c r="F21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H30"/>
  <sheetViews>
    <sheetView zoomScale="120" zoomScaleNormal="120" workbookViewId="0">
      <selection activeCell="G4" sqref="G4"/>
    </sheetView>
  </sheetViews>
  <sheetFormatPr defaultRowHeight="14.4" x14ac:dyDescent="0.3"/>
  <cols>
    <col min="1" max="1" width="17" bestFit="1" customWidth="1"/>
    <col min="2" max="2" width="20.21875" bestFit="1" customWidth="1"/>
    <col min="3" max="3" width="8.21875" bestFit="1" customWidth="1"/>
    <col min="4" max="4" width="15.44140625" customWidth="1"/>
    <col min="5" max="5" width="18.77734375" customWidth="1"/>
    <col min="6" max="6" width="17" bestFit="1" customWidth="1"/>
    <col min="7" max="7" width="21.109375" bestFit="1" customWidth="1"/>
    <col min="8" max="8" width="18.6640625" bestFit="1" customWidth="1"/>
  </cols>
  <sheetData>
    <row r="1" spans="1:8" x14ac:dyDescent="0.3">
      <c r="A1" s="24" t="s">
        <v>72</v>
      </c>
      <c r="B1" s="25" t="s">
        <v>73</v>
      </c>
      <c r="C1" s="26" t="s">
        <v>74</v>
      </c>
      <c r="D1" s="26" t="s">
        <v>93</v>
      </c>
      <c r="E1" s="27" t="s">
        <v>84</v>
      </c>
      <c r="G1" s="12" t="s">
        <v>103</v>
      </c>
      <c r="H1" s="12" t="s">
        <v>52</v>
      </c>
    </row>
    <row r="2" spans="1:8" x14ac:dyDescent="0.3">
      <c r="A2" s="22" t="s">
        <v>8</v>
      </c>
      <c r="B2" s="1" t="s">
        <v>69</v>
      </c>
      <c r="C2" s="1" t="s">
        <v>75</v>
      </c>
      <c r="D2" s="1">
        <v>1000</v>
      </c>
      <c r="E2" s="23" t="s">
        <v>85</v>
      </c>
      <c r="G2" t="s">
        <v>55</v>
      </c>
      <c r="H2" t="s">
        <v>53</v>
      </c>
    </row>
    <row r="3" spans="1:8" x14ac:dyDescent="0.3">
      <c r="A3" s="22" t="s">
        <v>62</v>
      </c>
      <c r="B3" s="1" t="s">
        <v>70</v>
      </c>
      <c r="C3" s="1" t="s">
        <v>75</v>
      </c>
      <c r="D3" s="1">
        <v>1000</v>
      </c>
      <c r="E3" s="23" t="s">
        <v>86</v>
      </c>
      <c r="G3" t="s">
        <v>94</v>
      </c>
      <c r="H3" t="s">
        <v>54</v>
      </c>
    </row>
    <row r="4" spans="1:8" x14ac:dyDescent="0.3">
      <c r="A4" s="22" t="s">
        <v>63</v>
      </c>
      <c r="B4" s="1" t="s">
        <v>76</v>
      </c>
      <c r="C4" s="1" t="s">
        <v>77</v>
      </c>
      <c r="D4" s="1">
        <v>2000</v>
      </c>
      <c r="E4" s="23" t="s">
        <v>87</v>
      </c>
    </row>
    <row r="5" spans="1:8" x14ac:dyDescent="0.3">
      <c r="A5" s="22" t="s">
        <v>64</v>
      </c>
      <c r="B5" s="1" t="s">
        <v>79</v>
      </c>
      <c r="C5" s="1" t="s">
        <v>78</v>
      </c>
      <c r="D5" s="1">
        <v>6000</v>
      </c>
      <c r="E5" s="23" t="s">
        <v>88</v>
      </c>
    </row>
    <row r="6" spans="1:8" x14ac:dyDescent="0.3">
      <c r="A6" s="22" t="s">
        <v>65</v>
      </c>
      <c r="B6" s="1" t="s">
        <v>80</v>
      </c>
      <c r="C6" s="1" t="s">
        <v>78</v>
      </c>
      <c r="D6" s="1">
        <v>6000</v>
      </c>
      <c r="E6" s="23" t="s">
        <v>89</v>
      </c>
    </row>
    <row r="7" spans="1:8" x14ac:dyDescent="0.3">
      <c r="A7" s="22" t="s">
        <v>66</v>
      </c>
      <c r="B7" s="1" t="s">
        <v>71</v>
      </c>
      <c r="C7" s="1" t="s">
        <v>75</v>
      </c>
      <c r="D7" s="1">
        <v>1000</v>
      </c>
      <c r="E7" s="23" t="s">
        <v>90</v>
      </c>
    </row>
    <row r="8" spans="1:8" x14ac:dyDescent="0.3">
      <c r="A8" s="22" t="s">
        <v>67</v>
      </c>
      <c r="B8" s="1" t="s">
        <v>81</v>
      </c>
      <c r="C8" s="1" t="s">
        <v>82</v>
      </c>
      <c r="D8" s="1">
        <v>4000</v>
      </c>
      <c r="E8" s="23" t="s">
        <v>91</v>
      </c>
    </row>
    <row r="9" spans="1:8" x14ac:dyDescent="0.3">
      <c r="A9" s="28" t="s">
        <v>68</v>
      </c>
      <c r="B9" s="29" t="s">
        <v>83</v>
      </c>
      <c r="C9" s="29" t="s">
        <v>82</v>
      </c>
      <c r="D9" s="29">
        <v>4000</v>
      </c>
      <c r="E9" s="30" t="s">
        <v>92</v>
      </c>
    </row>
    <row r="23" spans="1:6" x14ac:dyDescent="0.3">
      <c r="A23" s="17" t="s">
        <v>72</v>
      </c>
      <c r="B23" s="17" t="s">
        <v>93</v>
      </c>
      <c r="E23" s="17" t="s">
        <v>72</v>
      </c>
      <c r="F23" s="17" t="s">
        <v>74</v>
      </c>
    </row>
    <row r="24" spans="1:6" x14ac:dyDescent="0.3">
      <c r="A24" s="1" t="s">
        <v>64</v>
      </c>
      <c r="B24" s="1"/>
      <c r="E24" s="1"/>
      <c r="F24" s="1"/>
    </row>
    <row r="25" spans="1:6" x14ac:dyDescent="0.3">
      <c r="A25" s="1" t="s">
        <v>65</v>
      </c>
      <c r="B25" s="1"/>
    </row>
    <row r="26" spans="1:6" x14ac:dyDescent="0.3">
      <c r="A26" s="1" t="s">
        <v>8</v>
      </c>
      <c r="B26" s="1"/>
      <c r="E26" s="17" t="s">
        <v>72</v>
      </c>
      <c r="F26" s="18" t="s">
        <v>84</v>
      </c>
    </row>
    <row r="27" spans="1:6" x14ac:dyDescent="0.3">
      <c r="A27" s="1" t="s">
        <v>62</v>
      </c>
      <c r="B27" s="1"/>
      <c r="E27" s="1"/>
      <c r="F27" s="1"/>
    </row>
    <row r="28" spans="1:6" x14ac:dyDescent="0.3">
      <c r="A28" s="1" t="s">
        <v>67</v>
      </c>
      <c r="B28" s="1"/>
    </row>
    <row r="29" spans="1:6" x14ac:dyDescent="0.3">
      <c r="E29" s="17" t="s">
        <v>72</v>
      </c>
      <c r="F29" s="18" t="s">
        <v>73</v>
      </c>
    </row>
    <row r="30" spans="1:6" x14ac:dyDescent="0.3">
      <c r="E30" s="1"/>
      <c r="F30" s="1"/>
    </row>
  </sheetData>
  <dataValidations count="1">
    <dataValidation type="list" allowBlank="1" showInputMessage="1" showErrorMessage="1" sqref="E24" xr:uid="{1C299B98-8EAB-4401-B6C7-29D61A4C7BC7}">
      <formula1>$A$2:$A$9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7919-C190-4518-B522-C262FB388922}">
  <sheetPr>
    <tabColor theme="9" tint="0.79998168889431442"/>
  </sheetPr>
  <dimension ref="A2:K7"/>
  <sheetViews>
    <sheetView workbookViewId="0">
      <selection activeCell="E24" sqref="E24"/>
    </sheetView>
  </sheetViews>
  <sheetFormatPr defaultRowHeight="14.4" x14ac:dyDescent="0.3"/>
  <cols>
    <col min="1" max="1" width="36.109375" bestFit="1" customWidth="1"/>
    <col min="2" max="2" width="10.44140625" bestFit="1" customWidth="1"/>
    <col min="3" max="3" width="22.33203125" bestFit="1" customWidth="1"/>
    <col min="4" max="4" width="18.77734375" bestFit="1" customWidth="1"/>
    <col min="5" max="5" width="17.6640625" bestFit="1" customWidth="1"/>
    <col min="8" max="8" width="10.44140625" bestFit="1" customWidth="1"/>
    <col min="10" max="10" width="23.88671875" customWidth="1"/>
    <col min="11" max="11" width="9.88671875" bestFit="1" customWidth="1"/>
  </cols>
  <sheetData>
    <row r="2" spans="1:11" ht="28.8" x14ac:dyDescent="0.3">
      <c r="A2" t="s">
        <v>106</v>
      </c>
      <c r="B2" t="s">
        <v>107</v>
      </c>
      <c r="C2" s="33" t="s">
        <v>108</v>
      </c>
      <c r="D2" s="33" t="s">
        <v>109</v>
      </c>
      <c r="E2" t="s">
        <v>110</v>
      </c>
      <c r="G2" s="32" t="s">
        <v>104</v>
      </c>
      <c r="H2" s="36">
        <v>20000</v>
      </c>
      <c r="J2" s="12" t="s">
        <v>112</v>
      </c>
      <c r="K2" s="12" t="s">
        <v>111</v>
      </c>
    </row>
    <row r="3" spans="1:11" x14ac:dyDescent="0.3">
      <c r="A3" t="s">
        <v>8</v>
      </c>
      <c r="B3" s="34">
        <v>22966</v>
      </c>
      <c r="G3" s="32" t="s">
        <v>105</v>
      </c>
      <c r="H3" s="35">
        <v>750</v>
      </c>
    </row>
    <row r="4" spans="1:11" x14ac:dyDescent="0.3">
      <c r="A4" t="s">
        <v>62</v>
      </c>
      <c r="B4" s="34">
        <v>23645</v>
      </c>
    </row>
    <row r="5" spans="1:11" x14ac:dyDescent="0.3">
      <c r="A5" t="s">
        <v>63</v>
      </c>
      <c r="B5" s="34">
        <v>27053</v>
      </c>
    </row>
    <row r="6" spans="1:11" x14ac:dyDescent="0.3">
      <c r="A6" t="s">
        <v>64</v>
      </c>
      <c r="B6" s="34">
        <v>16733</v>
      </c>
    </row>
    <row r="7" spans="1:11" x14ac:dyDescent="0.3">
      <c r="A7" t="s">
        <v>65</v>
      </c>
      <c r="B7" s="34">
        <v>23341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FDFC-DB54-49A3-986F-2175B659755F}">
  <sheetPr>
    <tabColor theme="4"/>
  </sheetPr>
  <dimension ref="A1:G13"/>
  <sheetViews>
    <sheetView workbookViewId="0"/>
  </sheetViews>
  <sheetFormatPr defaultRowHeight="14.4" x14ac:dyDescent="0.3"/>
  <cols>
    <col min="2" max="2" width="13.109375" bestFit="1" customWidth="1"/>
    <col min="7" max="7" width="18.21875" bestFit="1" customWidth="1"/>
  </cols>
  <sheetData>
    <row r="1" spans="1:7" x14ac:dyDescent="0.3">
      <c r="A1" s="37" t="s">
        <v>128</v>
      </c>
      <c r="B1" s="37"/>
      <c r="D1" s="37" t="s">
        <v>125</v>
      </c>
      <c r="E1" s="37"/>
      <c r="G1" s="12" t="s">
        <v>130</v>
      </c>
    </row>
    <row r="2" spans="1:7" x14ac:dyDescent="0.3">
      <c r="A2" s="12" t="s">
        <v>122</v>
      </c>
      <c r="B2" s="12" t="s">
        <v>123</v>
      </c>
      <c r="D2" t="s">
        <v>126</v>
      </c>
      <c r="E2" t="s">
        <v>127</v>
      </c>
    </row>
    <row r="3" spans="1:7" x14ac:dyDescent="0.3">
      <c r="A3" t="s">
        <v>114</v>
      </c>
      <c r="B3" s="43">
        <v>239</v>
      </c>
      <c r="C3" s="38"/>
      <c r="D3" s="38">
        <v>1030</v>
      </c>
      <c r="E3" s="38"/>
    </row>
    <row r="4" spans="1:7" x14ac:dyDescent="0.3">
      <c r="A4" t="s">
        <v>115</v>
      </c>
      <c r="B4" s="43">
        <v>156</v>
      </c>
      <c r="C4" s="38"/>
      <c r="D4" s="38">
        <v>1000</v>
      </c>
      <c r="E4" s="38"/>
    </row>
    <row r="5" spans="1:7" ht="15" thickBot="1" x14ac:dyDescent="0.35">
      <c r="A5" t="s">
        <v>116</v>
      </c>
      <c r="B5" s="43">
        <v>483</v>
      </c>
      <c r="C5" s="38"/>
      <c r="D5" s="39">
        <f>SUM(D3:D4)</f>
        <v>2030</v>
      </c>
      <c r="E5" s="39"/>
    </row>
    <row r="6" spans="1:7" ht="15" thickTop="1" x14ac:dyDescent="0.3">
      <c r="A6" t="s">
        <v>117</v>
      </c>
      <c r="B6" s="43">
        <v>217</v>
      </c>
      <c r="C6" s="38"/>
      <c r="D6" s="38"/>
      <c r="E6" s="38"/>
    </row>
    <row r="7" spans="1:7" x14ac:dyDescent="0.3">
      <c r="A7" t="s">
        <v>118</v>
      </c>
      <c r="B7" s="43">
        <v>429</v>
      </c>
      <c r="C7" s="38"/>
      <c r="D7" s="38"/>
      <c r="E7" s="38"/>
    </row>
    <row r="8" spans="1:7" x14ac:dyDescent="0.3">
      <c r="A8" t="s">
        <v>119</v>
      </c>
      <c r="B8" s="43">
        <v>258.00099999999998</v>
      </c>
      <c r="C8" s="38"/>
      <c r="D8" s="38"/>
      <c r="E8" s="38"/>
    </row>
    <row r="9" spans="1:7" x14ac:dyDescent="0.3">
      <c r="A9" t="s">
        <v>120</v>
      </c>
      <c r="B9" s="43">
        <v>127</v>
      </c>
      <c r="C9" s="38"/>
      <c r="D9" s="38"/>
      <c r="E9" s="38"/>
    </row>
    <row r="10" spans="1:7" x14ac:dyDescent="0.3">
      <c r="A10" t="s">
        <v>121</v>
      </c>
      <c r="B10" s="43">
        <v>121</v>
      </c>
      <c r="C10" s="38"/>
      <c r="D10" s="38"/>
      <c r="E10" s="38"/>
    </row>
    <row r="11" spans="1:7" ht="15" thickBot="1" x14ac:dyDescent="0.35">
      <c r="A11" s="40" t="s">
        <v>124</v>
      </c>
      <c r="B11" s="44">
        <f>SUM(B3:B10)</f>
        <v>2030.001</v>
      </c>
      <c r="C11" s="38"/>
      <c r="D11" s="38"/>
      <c r="E11" s="38"/>
    </row>
    <row r="12" spans="1:7" ht="15" thickTop="1" x14ac:dyDescent="0.3"/>
    <row r="13" spans="1:7" x14ac:dyDescent="0.3">
      <c r="A13" s="41" t="s">
        <v>129</v>
      </c>
      <c r="B13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80CA-E0F4-4CDD-86CA-4715FF3D99D7}">
  <sheetPr>
    <tabColor theme="9" tint="0.39997558519241921"/>
  </sheetPr>
  <dimension ref="A1:F67"/>
  <sheetViews>
    <sheetView workbookViewId="0">
      <selection activeCell="G10" sqref="G10"/>
    </sheetView>
  </sheetViews>
  <sheetFormatPr defaultRowHeight="14.4" x14ac:dyDescent="0.3"/>
  <cols>
    <col min="1" max="1" width="10" bestFit="1" customWidth="1"/>
    <col min="2" max="2" width="15" customWidth="1"/>
    <col min="4" max="4" width="12.88671875" bestFit="1" customWidth="1"/>
  </cols>
  <sheetData>
    <row r="1" spans="1:6" x14ac:dyDescent="0.3">
      <c r="A1" t="s">
        <v>138</v>
      </c>
      <c r="B1" t="s">
        <v>137</v>
      </c>
      <c r="D1" s="31" t="s">
        <v>167</v>
      </c>
      <c r="F1" t="s">
        <v>153</v>
      </c>
    </row>
    <row r="2" spans="1:6" x14ac:dyDescent="0.3">
      <c r="A2" t="s">
        <v>131</v>
      </c>
      <c r="D2" s="1" t="s">
        <v>132</v>
      </c>
    </row>
    <row r="3" spans="1:6" x14ac:dyDescent="0.3">
      <c r="A3" t="s">
        <v>132</v>
      </c>
      <c r="D3" s="1" t="s">
        <v>133</v>
      </c>
    </row>
    <row r="4" spans="1:6" x14ac:dyDescent="0.3">
      <c r="A4" t="s">
        <v>133</v>
      </c>
    </row>
    <row r="5" spans="1:6" x14ac:dyDescent="0.3">
      <c r="A5" t="s">
        <v>131</v>
      </c>
    </row>
    <row r="6" spans="1:6" x14ac:dyDescent="0.3">
      <c r="A6" t="s">
        <v>133</v>
      </c>
    </row>
    <row r="7" spans="1:6" x14ac:dyDescent="0.3">
      <c r="A7" t="s">
        <v>134</v>
      </c>
    </row>
    <row r="8" spans="1:6" x14ac:dyDescent="0.3">
      <c r="A8" t="s">
        <v>134</v>
      </c>
    </row>
    <row r="9" spans="1:6" x14ac:dyDescent="0.3">
      <c r="A9" t="s">
        <v>132</v>
      </c>
    </row>
    <row r="10" spans="1:6" x14ac:dyDescent="0.3">
      <c r="A10" t="s">
        <v>131</v>
      </c>
    </row>
    <row r="11" spans="1:6" x14ac:dyDescent="0.3">
      <c r="A11" t="s">
        <v>134</v>
      </c>
    </row>
    <row r="12" spans="1:6" x14ac:dyDescent="0.3">
      <c r="A12" t="s">
        <v>135</v>
      </c>
    </row>
    <row r="13" spans="1:6" x14ac:dyDescent="0.3">
      <c r="A13" t="s">
        <v>133</v>
      </c>
    </row>
    <row r="14" spans="1:6" x14ac:dyDescent="0.3">
      <c r="A14" t="s">
        <v>133</v>
      </c>
    </row>
    <row r="15" spans="1:6" x14ac:dyDescent="0.3">
      <c r="A15" t="s">
        <v>131</v>
      </c>
    </row>
    <row r="16" spans="1:6" x14ac:dyDescent="0.3">
      <c r="A16" t="s">
        <v>134</v>
      </c>
    </row>
    <row r="17" spans="1:1" x14ac:dyDescent="0.3">
      <c r="A17" t="s">
        <v>136</v>
      </c>
    </row>
    <row r="18" spans="1:1" x14ac:dyDescent="0.3">
      <c r="A18" t="s">
        <v>136</v>
      </c>
    </row>
    <row r="19" spans="1:1" x14ac:dyDescent="0.3">
      <c r="A19" t="s">
        <v>136</v>
      </c>
    </row>
    <row r="20" spans="1:1" x14ac:dyDescent="0.3">
      <c r="A20" t="s">
        <v>135</v>
      </c>
    </row>
    <row r="21" spans="1:1" x14ac:dyDescent="0.3">
      <c r="A21" t="s">
        <v>133</v>
      </c>
    </row>
    <row r="22" spans="1:1" x14ac:dyDescent="0.3">
      <c r="A22" t="s">
        <v>131</v>
      </c>
    </row>
    <row r="23" spans="1:1" x14ac:dyDescent="0.3">
      <c r="A23" t="s">
        <v>132</v>
      </c>
    </row>
    <row r="24" spans="1:1" x14ac:dyDescent="0.3">
      <c r="A24" t="s">
        <v>135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132</v>
      </c>
    </row>
    <row r="29" spans="1:1" x14ac:dyDescent="0.3">
      <c r="A29" t="s">
        <v>135</v>
      </c>
    </row>
    <row r="30" spans="1:1" x14ac:dyDescent="0.3">
      <c r="A30" t="s">
        <v>136</v>
      </c>
    </row>
    <row r="31" spans="1:1" x14ac:dyDescent="0.3">
      <c r="A31" t="s">
        <v>133</v>
      </c>
    </row>
    <row r="32" spans="1:1" x14ac:dyDescent="0.3">
      <c r="A32" t="s">
        <v>132</v>
      </c>
    </row>
    <row r="33" spans="1:1" x14ac:dyDescent="0.3">
      <c r="A33" t="s">
        <v>131</v>
      </c>
    </row>
    <row r="34" spans="1:1" x14ac:dyDescent="0.3">
      <c r="A34" t="s">
        <v>136</v>
      </c>
    </row>
    <row r="35" spans="1:1" x14ac:dyDescent="0.3">
      <c r="A35" t="s">
        <v>134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133</v>
      </c>
    </row>
    <row r="39" spans="1:1" x14ac:dyDescent="0.3">
      <c r="A39" t="s">
        <v>135</v>
      </c>
    </row>
    <row r="40" spans="1:1" x14ac:dyDescent="0.3">
      <c r="A40" t="s">
        <v>132</v>
      </c>
    </row>
    <row r="41" spans="1:1" x14ac:dyDescent="0.3">
      <c r="A41" t="s">
        <v>133</v>
      </c>
    </row>
    <row r="42" spans="1:1" x14ac:dyDescent="0.3">
      <c r="A42" t="s">
        <v>131</v>
      </c>
    </row>
    <row r="43" spans="1:1" x14ac:dyDescent="0.3">
      <c r="A43" t="s">
        <v>134</v>
      </c>
    </row>
    <row r="44" spans="1:1" x14ac:dyDescent="0.3">
      <c r="A44" t="s">
        <v>135</v>
      </c>
    </row>
    <row r="45" spans="1:1" x14ac:dyDescent="0.3">
      <c r="A45" t="s">
        <v>131</v>
      </c>
    </row>
    <row r="46" spans="1:1" x14ac:dyDescent="0.3">
      <c r="A46" t="s">
        <v>133</v>
      </c>
    </row>
    <row r="47" spans="1:1" x14ac:dyDescent="0.3">
      <c r="A47" t="s">
        <v>133</v>
      </c>
    </row>
    <row r="48" spans="1:1" x14ac:dyDescent="0.3">
      <c r="A48" t="s">
        <v>134</v>
      </c>
    </row>
    <row r="49" spans="1:1" x14ac:dyDescent="0.3">
      <c r="A49" t="s">
        <v>133</v>
      </c>
    </row>
    <row r="50" spans="1:1" x14ac:dyDescent="0.3">
      <c r="A50" t="s">
        <v>136</v>
      </c>
    </row>
    <row r="51" spans="1:1" x14ac:dyDescent="0.3">
      <c r="A51" t="s">
        <v>133</v>
      </c>
    </row>
    <row r="52" spans="1:1" x14ac:dyDescent="0.3">
      <c r="A52" t="s">
        <v>133</v>
      </c>
    </row>
    <row r="53" spans="1:1" x14ac:dyDescent="0.3">
      <c r="A53" t="s">
        <v>135</v>
      </c>
    </row>
    <row r="54" spans="1:1" x14ac:dyDescent="0.3">
      <c r="A54" t="s">
        <v>136</v>
      </c>
    </row>
    <row r="55" spans="1:1" x14ac:dyDescent="0.3">
      <c r="A55" t="s">
        <v>133</v>
      </c>
    </row>
    <row r="56" spans="1:1" x14ac:dyDescent="0.3">
      <c r="A56" t="s">
        <v>132</v>
      </c>
    </row>
    <row r="57" spans="1:1" x14ac:dyDescent="0.3">
      <c r="A57" t="s">
        <v>132</v>
      </c>
    </row>
    <row r="58" spans="1:1" x14ac:dyDescent="0.3">
      <c r="A58" t="s">
        <v>136</v>
      </c>
    </row>
    <row r="59" spans="1:1" x14ac:dyDescent="0.3">
      <c r="A59" t="s">
        <v>135</v>
      </c>
    </row>
    <row r="60" spans="1:1" x14ac:dyDescent="0.3">
      <c r="A60" t="s">
        <v>136</v>
      </c>
    </row>
    <row r="61" spans="1:1" x14ac:dyDescent="0.3">
      <c r="A61" t="s">
        <v>135</v>
      </c>
    </row>
    <row r="62" spans="1:1" x14ac:dyDescent="0.3">
      <c r="A62" t="s">
        <v>133</v>
      </c>
    </row>
    <row r="63" spans="1:1" x14ac:dyDescent="0.3">
      <c r="A63" t="s">
        <v>132</v>
      </c>
    </row>
    <row r="64" spans="1:1" x14ac:dyDescent="0.3">
      <c r="A64" t="s">
        <v>131</v>
      </c>
    </row>
    <row r="65" spans="1:1" x14ac:dyDescent="0.3">
      <c r="A65" t="s">
        <v>135</v>
      </c>
    </row>
    <row r="66" spans="1:1" x14ac:dyDescent="0.3">
      <c r="A66" t="s">
        <v>132</v>
      </c>
    </row>
    <row r="67" spans="1:1" x14ac:dyDescent="0.3">
      <c r="A67" t="s">
        <v>131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8474-F281-4008-A3C3-1EB31145E4C0}">
  <sheetPr>
    <tabColor theme="9"/>
  </sheetPr>
  <dimension ref="A1:M8"/>
  <sheetViews>
    <sheetView workbookViewId="0">
      <selection activeCell="B30" sqref="B30"/>
    </sheetView>
  </sheetViews>
  <sheetFormatPr defaultRowHeight="14.4" x14ac:dyDescent="0.3"/>
  <cols>
    <col min="1" max="1" width="14.5546875" bestFit="1" customWidth="1"/>
    <col min="2" max="2" width="14.44140625" bestFit="1" customWidth="1"/>
    <col min="3" max="3" width="24.21875" bestFit="1" customWidth="1"/>
    <col min="4" max="4" width="17.109375" bestFit="1" customWidth="1"/>
    <col min="5" max="5" width="17.33203125" bestFit="1" customWidth="1"/>
    <col min="6" max="6" width="15" customWidth="1"/>
    <col min="8" max="8" width="22" bestFit="1" customWidth="1"/>
    <col min="9" max="9" width="18" bestFit="1" customWidth="1"/>
    <col min="13" max="13" width="17.77734375" bestFit="1" customWidth="1"/>
  </cols>
  <sheetData>
    <row r="1" spans="1:13" x14ac:dyDescent="0.3">
      <c r="I1" t="s">
        <v>145</v>
      </c>
      <c r="K1" s="12" t="s">
        <v>151</v>
      </c>
      <c r="M1" t="s">
        <v>160</v>
      </c>
    </row>
    <row r="2" spans="1:13" x14ac:dyDescent="0.3">
      <c r="A2" t="s">
        <v>146</v>
      </c>
      <c r="B2" t="s">
        <v>123</v>
      </c>
      <c r="C2" t="s">
        <v>144</v>
      </c>
      <c r="D2" t="s">
        <v>143</v>
      </c>
      <c r="E2" t="s">
        <v>141</v>
      </c>
      <c r="F2" t="s">
        <v>142</v>
      </c>
      <c r="K2" t="s">
        <v>152</v>
      </c>
      <c r="M2" t="s">
        <v>143</v>
      </c>
    </row>
    <row r="3" spans="1:13" x14ac:dyDescent="0.3">
      <c r="A3" t="s">
        <v>147</v>
      </c>
      <c r="B3" s="46">
        <v>100000</v>
      </c>
      <c r="C3" s="46">
        <v>1500000</v>
      </c>
      <c r="D3">
        <v>4</v>
      </c>
      <c r="H3" s="45" t="s">
        <v>123</v>
      </c>
      <c r="I3" s="47">
        <v>100000</v>
      </c>
      <c r="K3" t="s">
        <v>153</v>
      </c>
    </row>
    <row r="4" spans="1:13" x14ac:dyDescent="0.3">
      <c r="A4" t="s">
        <v>148</v>
      </c>
      <c r="B4" s="46">
        <v>1000000</v>
      </c>
      <c r="C4" s="46">
        <v>5000000</v>
      </c>
      <c r="D4">
        <v>2</v>
      </c>
      <c r="H4" s="45" t="s">
        <v>144</v>
      </c>
      <c r="I4" s="47">
        <v>500000</v>
      </c>
      <c r="K4" s="12" t="s">
        <v>154</v>
      </c>
    </row>
    <row r="5" spans="1:13" x14ac:dyDescent="0.3">
      <c r="A5" t="s">
        <v>139</v>
      </c>
      <c r="B5" s="46">
        <v>250000</v>
      </c>
      <c r="C5" s="46">
        <v>1250000</v>
      </c>
      <c r="D5">
        <v>3.5</v>
      </c>
      <c r="H5" s="45" t="s">
        <v>143</v>
      </c>
      <c r="I5" s="1">
        <v>3</v>
      </c>
    </row>
    <row r="6" spans="1:13" x14ac:dyDescent="0.3">
      <c r="A6" t="s">
        <v>150</v>
      </c>
      <c r="B6" s="46">
        <v>6000000</v>
      </c>
      <c r="C6" s="46">
        <v>35000000</v>
      </c>
      <c r="D6">
        <v>3.5</v>
      </c>
    </row>
    <row r="7" spans="1:13" x14ac:dyDescent="0.3">
      <c r="A7" t="s">
        <v>140</v>
      </c>
      <c r="B7" s="46">
        <v>95000</v>
      </c>
      <c r="C7" s="46">
        <v>52000</v>
      </c>
      <c r="D7">
        <v>5</v>
      </c>
    </row>
    <row r="8" spans="1:13" x14ac:dyDescent="0.3">
      <c r="A8" t="s">
        <v>149</v>
      </c>
      <c r="B8" s="46">
        <v>125000</v>
      </c>
      <c r="C8" s="46">
        <v>95000</v>
      </c>
      <c r="D8">
        <v>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45C4-365C-4D96-9E9F-82E643371548}">
  <sheetPr>
    <tabColor theme="5"/>
  </sheetPr>
  <dimension ref="A1:G9"/>
  <sheetViews>
    <sheetView workbookViewId="0">
      <selection activeCell="H30" sqref="H30"/>
    </sheetView>
  </sheetViews>
  <sheetFormatPr defaultRowHeight="14.4" x14ac:dyDescent="0.3"/>
  <cols>
    <col min="1" max="1" width="15.5546875" bestFit="1" customWidth="1"/>
    <col min="2" max="2" width="10" bestFit="1" customWidth="1"/>
    <col min="5" max="5" width="10" bestFit="1" customWidth="1"/>
    <col min="7" max="7" width="12.6640625" bestFit="1" customWidth="1"/>
  </cols>
  <sheetData>
    <row r="1" spans="1:7" x14ac:dyDescent="0.3">
      <c r="A1" s="48" t="s">
        <v>122</v>
      </c>
      <c r="B1" s="48" t="s">
        <v>107</v>
      </c>
      <c r="C1" s="48" t="s">
        <v>155</v>
      </c>
      <c r="E1" s="49" t="s">
        <v>104</v>
      </c>
      <c r="G1" s="60" t="s">
        <v>159</v>
      </c>
    </row>
    <row r="2" spans="1:7" x14ac:dyDescent="0.3">
      <c r="A2" s="1" t="s">
        <v>8</v>
      </c>
      <c r="B2" s="52">
        <v>10260</v>
      </c>
      <c r="C2" s="53"/>
      <c r="E2" s="52">
        <v>9000</v>
      </c>
    </row>
    <row r="3" spans="1:7" x14ac:dyDescent="0.3">
      <c r="A3" s="1" t="s">
        <v>62</v>
      </c>
      <c r="B3" s="52">
        <v>7975</v>
      </c>
      <c r="C3" s="53"/>
      <c r="E3" s="49" t="s">
        <v>156</v>
      </c>
    </row>
    <row r="4" spans="1:7" x14ac:dyDescent="0.3">
      <c r="A4" s="1" t="s">
        <v>63</v>
      </c>
      <c r="B4" s="52">
        <v>8780</v>
      </c>
      <c r="C4" s="53"/>
      <c r="E4" s="51">
        <v>0.05</v>
      </c>
    </row>
    <row r="5" spans="1:7" x14ac:dyDescent="0.3">
      <c r="A5" s="1" t="s">
        <v>64</v>
      </c>
      <c r="B5" s="52">
        <v>9665</v>
      </c>
      <c r="C5" s="53"/>
    </row>
    <row r="6" spans="1:7" x14ac:dyDescent="0.3">
      <c r="A6" s="1" t="s">
        <v>65</v>
      </c>
      <c r="B6" s="52">
        <v>7380</v>
      </c>
      <c r="C6" s="53"/>
    </row>
    <row r="7" spans="1:7" x14ac:dyDescent="0.3">
      <c r="A7" s="1" t="s">
        <v>66</v>
      </c>
      <c r="B7" s="52">
        <v>5932</v>
      </c>
      <c r="C7" s="53"/>
    </row>
    <row r="8" spans="1:7" x14ac:dyDescent="0.3">
      <c r="A8" s="1" t="s">
        <v>67</v>
      </c>
      <c r="B8" s="52">
        <v>8393</v>
      </c>
      <c r="C8" s="53"/>
    </row>
    <row r="9" spans="1:7" x14ac:dyDescent="0.3">
      <c r="A9" s="1" t="s">
        <v>68</v>
      </c>
      <c r="B9" s="52">
        <v>10924</v>
      </c>
      <c r="C9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Prevozniki</vt:lpstr>
      <vt:lpstr>šifrant</vt:lpstr>
      <vt:lpstr>Učenci</vt:lpstr>
      <vt:lpstr>Imenik</vt:lpstr>
      <vt:lpstr>IF</vt:lpstr>
      <vt:lpstr>Balans</vt:lpstr>
      <vt:lpstr>Inventura</vt:lpstr>
      <vt:lpstr>Bonitetna ocena</vt:lpstr>
      <vt:lpstr>Provizija</vt:lpstr>
      <vt:lpstr>Provizija 2</vt:lpstr>
      <vt:lpstr>KMR VMR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Denko</dc:creator>
  <cp:lastModifiedBy>Denko</cp:lastModifiedBy>
  <dcterms:created xsi:type="dcterms:W3CDTF">2018-07-12T10:58:57Z</dcterms:created>
  <dcterms:modified xsi:type="dcterms:W3CDTF">2018-07-17T11:51:21Z</dcterms:modified>
</cp:coreProperties>
</file>